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guozf\Desktop\"/>
    </mc:Choice>
  </mc:AlternateContent>
  <bookViews>
    <workbookView xWindow="0" yWindow="0" windowWidth="24000" windowHeight="9765"/>
  </bookViews>
  <sheets>
    <sheet name="Sheet2" sheetId="2" r:id="rId1"/>
  </sheets>
  <definedNames>
    <definedName name="_xlnm._FilterDatabase" localSheetId="0" hidden="1">Sheet2!$A$3:$N$91</definedName>
    <definedName name="_xlnm.Print_Area" localSheetId="0">Sheet2!$A$1:$N$91</definedName>
    <definedName name="_xlnm.Print_Titles" localSheetId="0">Sheet2!$1:$3</definedName>
  </definedNames>
  <calcPr calcId="152511"/>
</workbook>
</file>

<file path=xl/calcChain.xml><?xml version="1.0" encoding="utf-8"?>
<calcChain xmlns="http://schemas.openxmlformats.org/spreadsheetml/2006/main">
  <c r="J91" i="2" l="1"/>
  <c r="L91" i="2" s="1"/>
  <c r="M91" i="2" s="1"/>
  <c r="J90" i="2"/>
  <c r="L90" i="2" s="1"/>
  <c r="M90" i="2" s="1"/>
  <c r="J89" i="2"/>
  <c r="L89" i="2" s="1"/>
  <c r="M89" i="2" s="1"/>
  <c r="J88" i="2"/>
  <c r="L88" i="2" s="1"/>
  <c r="M88" i="2" s="1"/>
  <c r="J87" i="2"/>
  <c r="L87" i="2" s="1"/>
  <c r="J86" i="2"/>
  <c r="L86" i="2" s="1"/>
  <c r="L85" i="2"/>
  <c r="J85" i="2"/>
  <c r="J84" i="2"/>
  <c r="L84" i="2" s="1"/>
  <c r="M84" i="2" s="1"/>
  <c r="J83" i="2"/>
  <c r="L83" i="2" s="1"/>
  <c r="M83" i="2" s="1"/>
  <c r="J82" i="2"/>
  <c r="L82" i="2" s="1"/>
  <c r="M82" i="2" s="1"/>
  <c r="L81" i="2"/>
  <c r="J81" i="2"/>
  <c r="J80" i="2"/>
  <c r="L80" i="2" s="1"/>
  <c r="J79" i="2"/>
  <c r="L79" i="2" s="1"/>
  <c r="J78" i="2"/>
  <c r="L78" i="2" s="1"/>
  <c r="L77" i="2"/>
  <c r="J77" i="2"/>
  <c r="J76" i="2"/>
  <c r="L76" i="2" s="1"/>
  <c r="M76" i="2" s="1"/>
  <c r="J75" i="2"/>
  <c r="L75" i="2" s="1"/>
  <c r="M75" i="2" s="1"/>
  <c r="J74" i="2"/>
  <c r="L74" i="2" s="1"/>
  <c r="M74" i="2" s="1"/>
  <c r="L73" i="2"/>
  <c r="M73" i="2" s="1"/>
  <c r="J73" i="2"/>
  <c r="J72" i="2"/>
  <c r="L72" i="2" s="1"/>
  <c r="M72" i="2" s="1"/>
  <c r="J71" i="2"/>
  <c r="L71" i="2" s="1"/>
  <c r="M71" i="2" s="1"/>
  <c r="J70" i="2"/>
  <c r="L70" i="2" s="1"/>
  <c r="M70" i="2" s="1"/>
  <c r="L69" i="2"/>
  <c r="M69" i="2" s="1"/>
  <c r="J69" i="2"/>
  <c r="J68" i="2"/>
  <c r="L68" i="2" s="1"/>
  <c r="M68" i="2" s="1"/>
  <c r="L67" i="2"/>
  <c r="M67" i="2" s="1"/>
  <c r="J67" i="2"/>
  <c r="J66" i="2"/>
  <c r="L66" i="2" s="1"/>
  <c r="L65" i="2"/>
  <c r="J65" i="2"/>
  <c r="J64" i="2"/>
  <c r="L64" i="2" s="1"/>
  <c r="M64" i="2" s="1"/>
  <c r="L63" i="2"/>
  <c r="M63" i="2" s="1"/>
  <c r="J63" i="2"/>
  <c r="J62" i="2"/>
  <c r="L62" i="2" s="1"/>
  <c r="M62" i="2" s="1"/>
  <c r="L61" i="2"/>
  <c r="M61" i="2" s="1"/>
  <c r="J61" i="2"/>
  <c r="J60" i="2"/>
  <c r="L60" i="2" s="1"/>
  <c r="L59" i="2"/>
  <c r="M59" i="2" s="1"/>
  <c r="J59" i="2"/>
  <c r="J58" i="2"/>
  <c r="L58" i="2" s="1"/>
  <c r="M58" i="2" s="1"/>
  <c r="L57" i="2"/>
  <c r="M57" i="2" s="1"/>
  <c r="J57" i="2"/>
  <c r="J56" i="2"/>
  <c r="L56" i="2" s="1"/>
  <c r="M56" i="2" s="1"/>
  <c r="L55" i="2"/>
  <c r="J55" i="2"/>
  <c r="J54" i="2"/>
  <c r="L54" i="2" s="1"/>
  <c r="M54" i="2" s="1"/>
  <c r="L53" i="2"/>
  <c r="M53" i="2" s="1"/>
  <c r="J53" i="2"/>
  <c r="J52" i="2"/>
  <c r="L52" i="2" s="1"/>
  <c r="M52" i="2" s="1"/>
  <c r="L51" i="2"/>
  <c r="M51" i="2" s="1"/>
  <c r="J51" i="2"/>
  <c r="J50" i="2"/>
  <c r="L50" i="2" s="1"/>
  <c r="M50" i="2" s="1"/>
  <c r="L49" i="2"/>
  <c r="J49" i="2"/>
  <c r="J48" i="2"/>
  <c r="L48" i="2" s="1"/>
  <c r="M48" i="2" s="1"/>
  <c r="L47" i="2"/>
  <c r="J47" i="2"/>
  <c r="J46" i="2"/>
  <c r="L46" i="2" s="1"/>
  <c r="M46" i="2" s="1"/>
  <c r="L45" i="2"/>
  <c r="M45" i="2" s="1"/>
  <c r="J45" i="2"/>
  <c r="J44" i="2"/>
  <c r="L44" i="2" s="1"/>
  <c r="L43" i="2"/>
  <c r="M43" i="2" s="1"/>
  <c r="J43" i="2"/>
  <c r="J42" i="2"/>
  <c r="L42" i="2" s="1"/>
  <c r="L41" i="2"/>
  <c r="J41" i="2"/>
  <c r="J40" i="2"/>
  <c r="L40" i="2" s="1"/>
  <c r="M40" i="2" s="1"/>
  <c r="L39" i="2"/>
  <c r="J39" i="2"/>
  <c r="J38" i="2"/>
  <c r="L38" i="2" s="1"/>
  <c r="M38" i="2" s="1"/>
  <c r="L37" i="2"/>
  <c r="M37" i="2" s="1"/>
  <c r="J37" i="2"/>
  <c r="J36" i="2"/>
  <c r="L36" i="2" s="1"/>
  <c r="M36" i="2" s="1"/>
  <c r="L35" i="2"/>
  <c r="M35" i="2" s="1"/>
  <c r="J35" i="2"/>
  <c r="J34" i="2"/>
  <c r="L34" i="2" s="1"/>
  <c r="M34" i="2" s="1"/>
  <c r="L33" i="2"/>
  <c r="M33" i="2" s="1"/>
  <c r="J33" i="2"/>
  <c r="J32" i="2"/>
  <c r="L32" i="2" s="1"/>
  <c r="M32" i="2" s="1"/>
  <c r="L31" i="2"/>
  <c r="J31" i="2"/>
  <c r="J30" i="2"/>
  <c r="L30" i="2" s="1"/>
  <c r="L29" i="2"/>
  <c r="M29" i="2" s="1"/>
  <c r="J29" i="2"/>
  <c r="J28" i="2"/>
  <c r="L28" i="2" s="1"/>
  <c r="L27" i="2"/>
  <c r="J27" i="2"/>
  <c r="J26" i="2"/>
  <c r="L26" i="2" s="1"/>
  <c r="L25" i="2"/>
  <c r="J25" i="2"/>
  <c r="J24" i="2"/>
  <c r="L24" i="2" s="1"/>
  <c r="M24" i="2" s="1"/>
  <c r="L23" i="2"/>
  <c r="J23" i="2"/>
  <c r="J22" i="2"/>
  <c r="L22" i="2" s="1"/>
  <c r="M22" i="2" s="1"/>
  <c r="L21" i="2"/>
  <c r="M21" i="2" s="1"/>
  <c r="J21" i="2"/>
  <c r="J20" i="2"/>
  <c r="L20" i="2" s="1"/>
  <c r="M20" i="2" s="1"/>
  <c r="L19" i="2"/>
  <c r="J19" i="2"/>
  <c r="J18" i="2"/>
  <c r="L18" i="2" s="1"/>
  <c r="L17" i="2"/>
  <c r="J17" i="2"/>
  <c r="J16" i="2"/>
  <c r="L16" i="2" s="1"/>
  <c r="M16" i="2" s="1"/>
  <c r="L15" i="2"/>
  <c r="J15" i="2"/>
  <c r="J14" i="2"/>
  <c r="L14" i="2" s="1"/>
  <c r="M14" i="2" s="1"/>
  <c r="L13" i="2"/>
  <c r="M13" i="2" s="1"/>
  <c r="J13" i="2"/>
  <c r="J12" i="2"/>
  <c r="L12" i="2" s="1"/>
  <c r="L11" i="2"/>
  <c r="J11" i="2"/>
  <c r="J10" i="2"/>
  <c r="L10" i="2" s="1"/>
  <c r="L9" i="2"/>
  <c r="J9" i="2"/>
  <c r="J8" i="2"/>
  <c r="L8" i="2" s="1"/>
  <c r="M8" i="2" s="1"/>
  <c r="L7" i="2"/>
  <c r="J7" i="2"/>
  <c r="J6" i="2"/>
  <c r="L6" i="2" s="1"/>
  <c r="L5" i="2"/>
  <c r="J5" i="2"/>
  <c r="J4" i="2"/>
  <c r="L4" i="2" s="1"/>
  <c r="M5" i="2" l="1"/>
  <c r="M6" i="2"/>
  <c r="M11" i="2"/>
  <c r="M19" i="2"/>
  <c r="M7" i="2"/>
  <c r="M10" i="2"/>
  <c r="M15" i="2"/>
  <c r="M18" i="2"/>
  <c r="M23" i="2"/>
  <c r="M26" i="2"/>
  <c r="M31" i="2"/>
  <c r="M39" i="2"/>
  <c r="M42" i="2"/>
  <c r="M47" i="2"/>
  <c r="M55" i="2"/>
  <c r="M66" i="2"/>
  <c r="M78" i="2"/>
  <c r="M81" i="2"/>
  <c r="M79" i="2"/>
  <c r="M85" i="2"/>
  <c r="M27" i="2"/>
  <c r="M30" i="2"/>
  <c r="M80" i="2"/>
  <c r="M86" i="2"/>
  <c r="M4" i="2"/>
  <c r="M9" i="2"/>
  <c r="M12" i="2"/>
  <c r="M17" i="2"/>
  <c r="M25" i="2"/>
  <c r="M28" i="2"/>
  <c r="M41" i="2"/>
  <c r="M44" i="2"/>
  <c r="M49" i="2"/>
  <c r="M60" i="2"/>
  <c r="M65" i="2"/>
  <c r="M77" i="2"/>
  <c r="M87" i="2"/>
</calcChain>
</file>

<file path=xl/sharedStrings.xml><?xml version="1.0" encoding="utf-8"?>
<sst xmlns="http://schemas.openxmlformats.org/spreadsheetml/2006/main" count="691" uniqueCount="370">
  <si>
    <r>
      <rPr>
        <b/>
        <sz val="20"/>
        <rFont val="Arial"/>
        <family val="2"/>
      </rPr>
      <t>2019</t>
    </r>
    <r>
      <rPr>
        <b/>
        <sz val="20"/>
        <rFont val="宋体"/>
        <charset val="134"/>
      </rPr>
      <t>年漳州市直中学（含中职校）公开招聘新任教师进入体检人员名单</t>
    </r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</si>
  <si>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</si>
  <si>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</si>
  <si>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</si>
  <si>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</si>
  <si>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</si>
  <si>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</si>
  <si>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</si>
  <si>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</si>
  <si>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</si>
  <si>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笔试成绩
(百分制)</t>
  </si>
  <si>
    <t>面试成绩
(百分制)</t>
  </si>
  <si>
    <t>总成绩
(笔试50%+面试50%)</t>
  </si>
  <si>
    <t>备注</t>
  </si>
  <si>
    <t>中学语文教师（女）</t>
  </si>
  <si>
    <t>663119106138</t>
  </si>
  <si>
    <t>林素华</t>
  </si>
  <si>
    <t>女</t>
  </si>
  <si>
    <t>126.0</t>
  </si>
  <si>
    <t>116.5</t>
  </si>
  <si>
    <t>120.3</t>
  </si>
  <si>
    <t>2</t>
  </si>
  <si>
    <t>663119106137</t>
  </si>
  <si>
    <t>陈霖怡</t>
  </si>
  <si>
    <t>130.5</t>
  </si>
  <si>
    <t>115.5</t>
  </si>
  <si>
    <t>121.5</t>
  </si>
  <si>
    <t>1</t>
  </si>
  <si>
    <t>663119106163</t>
  </si>
  <si>
    <t>陈柳清</t>
  </si>
  <si>
    <t>125.0</t>
  </si>
  <si>
    <t>108.5</t>
  </si>
  <si>
    <t>115.1</t>
  </si>
  <si>
    <t>3</t>
  </si>
  <si>
    <t>663119106083</t>
  </si>
  <si>
    <t>柯莉颖</t>
  </si>
  <si>
    <t>119.0</t>
  </si>
  <si>
    <t>105.5</t>
  </si>
  <si>
    <t>110.9</t>
  </si>
  <si>
    <t>5</t>
  </si>
  <si>
    <t>663119106158</t>
  </si>
  <si>
    <t>许若瑶</t>
  </si>
  <si>
    <t>127.5</t>
  </si>
  <si>
    <t>102.0</t>
  </si>
  <si>
    <t>112.2</t>
  </si>
  <si>
    <t>4</t>
  </si>
  <si>
    <t>663119106120</t>
  </si>
  <si>
    <t>张婷</t>
  </si>
  <si>
    <t>118.5</t>
  </si>
  <si>
    <t>102.5</t>
  </si>
  <si>
    <t>108.9</t>
  </si>
  <si>
    <t>10</t>
  </si>
  <si>
    <t>中学语文教师（男）</t>
  </si>
  <si>
    <t>663119106061</t>
  </si>
  <si>
    <t>张文浚</t>
  </si>
  <si>
    <t>男</t>
  </si>
  <si>
    <t>110.5</t>
  </si>
  <si>
    <t>116.3</t>
  </si>
  <si>
    <t>663119106168</t>
  </si>
  <si>
    <t>林楚铭</t>
  </si>
  <si>
    <t>116.0</t>
  </si>
  <si>
    <t>97.0</t>
  </si>
  <si>
    <t>104.6</t>
  </si>
  <si>
    <t>663119106051</t>
  </si>
  <si>
    <t>高远</t>
  </si>
  <si>
    <t>99.0</t>
  </si>
  <si>
    <t>98.5</t>
  </si>
  <si>
    <t>98.7</t>
  </si>
  <si>
    <t>663119106111</t>
  </si>
  <si>
    <t>林麓</t>
  </si>
  <si>
    <t>87.6</t>
  </si>
  <si>
    <t>(笔试成绩加6分）</t>
  </si>
  <si>
    <t>663119106041</t>
  </si>
  <si>
    <t>黄智恒</t>
  </si>
  <si>
    <t>106.0</t>
  </si>
  <si>
    <t>94.5</t>
  </si>
  <si>
    <t>99.1</t>
  </si>
  <si>
    <t>中学英语教师</t>
  </si>
  <si>
    <t>663319106451</t>
  </si>
  <si>
    <t>林静</t>
  </si>
  <si>
    <t>122.5</t>
  </si>
  <si>
    <t>104.0</t>
  </si>
  <si>
    <t>111.4</t>
  </si>
  <si>
    <t>663319106339</t>
  </si>
  <si>
    <t>杨碧花</t>
  </si>
  <si>
    <t>113.0</t>
  </si>
  <si>
    <t>111.5</t>
  </si>
  <si>
    <t>663319106371</t>
  </si>
  <si>
    <t>陈灿铃</t>
  </si>
  <si>
    <t>130.0</t>
  </si>
  <si>
    <t>98.0</t>
  </si>
  <si>
    <t>110.8</t>
  </si>
  <si>
    <t>663319106480</t>
  </si>
  <si>
    <t>陈怡沁</t>
  </si>
  <si>
    <t>132.0</t>
  </si>
  <si>
    <t>86.0</t>
  </si>
  <si>
    <t>104.4</t>
  </si>
  <si>
    <t>663319106580</t>
  </si>
  <si>
    <t>曾雅琦</t>
  </si>
  <si>
    <t>129.5</t>
  </si>
  <si>
    <t>88.0</t>
  </si>
  <si>
    <t>中学英语教师（男）</t>
  </si>
  <si>
    <t>663319106463</t>
  </si>
  <si>
    <t>黄梓洲</t>
  </si>
  <si>
    <t>107.5</t>
  </si>
  <si>
    <t>101.5</t>
  </si>
  <si>
    <t>103.9</t>
  </si>
  <si>
    <t>663319106546</t>
  </si>
  <si>
    <t>洪振芳</t>
  </si>
  <si>
    <t>126.5</t>
  </si>
  <si>
    <t>86.5</t>
  </si>
  <si>
    <t>小学英语教师</t>
  </si>
  <si>
    <t>661319104715</t>
  </si>
  <si>
    <t>谢雯姗</t>
  </si>
  <si>
    <t>107.0</t>
  </si>
  <si>
    <t>中学数学教师（女）</t>
  </si>
  <si>
    <t>663219106310</t>
  </si>
  <si>
    <t>程丽萍</t>
  </si>
  <si>
    <t>124.0</t>
  </si>
  <si>
    <t>126.2</t>
  </si>
  <si>
    <t>663219106288</t>
  </si>
  <si>
    <t>陈丽梅</t>
  </si>
  <si>
    <t>128.5</t>
  </si>
  <si>
    <t>124.9</t>
  </si>
  <si>
    <t>663219106254</t>
  </si>
  <si>
    <t>刘炜艺</t>
  </si>
  <si>
    <t>122.0</t>
  </si>
  <si>
    <t>124.7</t>
  </si>
  <si>
    <t>663219106222</t>
  </si>
  <si>
    <t>陈露璐</t>
  </si>
  <si>
    <t>118.8</t>
  </si>
  <si>
    <t>663219106278</t>
  </si>
  <si>
    <t>张一</t>
  </si>
  <si>
    <t>113.5</t>
  </si>
  <si>
    <t>116.7</t>
  </si>
  <si>
    <t>663219106218</t>
  </si>
  <si>
    <t>胡婕惠</t>
  </si>
  <si>
    <t>108.0</t>
  </si>
  <si>
    <t>9</t>
  </si>
  <si>
    <t>中学数学教师（男）</t>
  </si>
  <si>
    <t>663219106186</t>
  </si>
  <si>
    <t>蔡贵斌</t>
  </si>
  <si>
    <t>112.5</t>
  </si>
  <si>
    <t>663219106226</t>
  </si>
  <si>
    <t>陈振鸿</t>
  </si>
  <si>
    <t>123.0</t>
  </si>
  <si>
    <t>113.4</t>
  </si>
  <si>
    <t>663219106252</t>
  </si>
  <si>
    <t>苏艺伟</t>
  </si>
  <si>
    <t>96.0</t>
  </si>
  <si>
    <t>120.5</t>
  </si>
  <si>
    <t>110.7</t>
  </si>
  <si>
    <t>663219106190</t>
  </si>
  <si>
    <t>吴永亮</t>
  </si>
  <si>
    <t>99.5</t>
  </si>
  <si>
    <t>小学数学教师</t>
  </si>
  <si>
    <t>661219102931</t>
  </si>
  <si>
    <t>郭圣源</t>
  </si>
  <si>
    <t>119.5</t>
  </si>
  <si>
    <t>110.0</t>
  </si>
  <si>
    <t>113.8</t>
  </si>
  <si>
    <t>中学信息技术教师</t>
  </si>
  <si>
    <t>664119107368</t>
  </si>
  <si>
    <t>张强</t>
  </si>
  <si>
    <t>113.7</t>
  </si>
  <si>
    <t>664119107359</t>
  </si>
  <si>
    <t>黄艺芬</t>
  </si>
  <si>
    <t>117.0</t>
  </si>
  <si>
    <t>100.0</t>
  </si>
  <si>
    <t>106.8</t>
  </si>
  <si>
    <t>664119107317</t>
  </si>
  <si>
    <t>何如丹</t>
  </si>
  <si>
    <t>106.4</t>
  </si>
  <si>
    <t>中学通用技术教师</t>
  </si>
  <si>
    <t>664019107314</t>
  </si>
  <si>
    <t>黄秋金</t>
  </si>
  <si>
    <t>112.0</t>
  </si>
  <si>
    <t>81.0</t>
  </si>
  <si>
    <t>93.4</t>
  </si>
  <si>
    <t>计算机网络教师</t>
  </si>
  <si>
    <t>665219200221</t>
  </si>
  <si>
    <t>郑舒玉</t>
  </si>
  <si>
    <t>123.5</t>
  </si>
  <si>
    <t>665219200386</t>
  </si>
  <si>
    <t>陈秀华</t>
  </si>
  <si>
    <t>中学地理教师</t>
  </si>
  <si>
    <t>663919107262</t>
  </si>
  <si>
    <t>许莹</t>
  </si>
  <si>
    <t>134.0</t>
  </si>
  <si>
    <t>126.8</t>
  </si>
  <si>
    <t>663919107265</t>
  </si>
  <si>
    <t>蓝晓丹</t>
  </si>
  <si>
    <t>126.6</t>
  </si>
  <si>
    <t>663919107277</t>
  </si>
  <si>
    <t>高意玲</t>
  </si>
  <si>
    <t>124.5</t>
  </si>
  <si>
    <t>124.1</t>
  </si>
  <si>
    <t>中学生物教师</t>
  </si>
  <si>
    <t>663619106958</t>
  </si>
  <si>
    <t>梁平</t>
  </si>
  <si>
    <t>131.0</t>
  </si>
  <si>
    <t>663619107002</t>
  </si>
  <si>
    <t>李小雪</t>
  </si>
  <si>
    <t>128.0</t>
  </si>
  <si>
    <t>133.0</t>
  </si>
  <si>
    <t>663619106963</t>
  </si>
  <si>
    <t>曾铃铃</t>
  </si>
  <si>
    <t>124.2</t>
  </si>
  <si>
    <t>663619106914</t>
  </si>
  <si>
    <t>陈舜清</t>
  </si>
  <si>
    <t>120.0</t>
  </si>
  <si>
    <t>120.9</t>
  </si>
  <si>
    <t>6</t>
  </si>
  <si>
    <t>中学物理教师（女）</t>
  </si>
  <si>
    <t>663419106678</t>
  </si>
  <si>
    <t>黄月娟</t>
  </si>
  <si>
    <t>113.9</t>
  </si>
  <si>
    <t>663419106674</t>
  </si>
  <si>
    <t>黄夏琪</t>
  </si>
  <si>
    <t>104.5</t>
  </si>
  <si>
    <t>114.5</t>
  </si>
  <si>
    <t>663419106651</t>
  </si>
  <si>
    <t>黄芳</t>
  </si>
  <si>
    <t>101.0</t>
  </si>
  <si>
    <t>108.8</t>
  </si>
  <si>
    <t>中学物理教师（男）</t>
  </si>
  <si>
    <t>663419106611</t>
  </si>
  <si>
    <t>杨淑强</t>
  </si>
  <si>
    <t>87.5</t>
  </si>
  <si>
    <t>663419106649</t>
  </si>
  <si>
    <t>郑杰霖</t>
  </si>
  <si>
    <t>90.5</t>
  </si>
  <si>
    <t>97.7</t>
  </si>
  <si>
    <t>中学化学教师</t>
  </si>
  <si>
    <t>663519106832</t>
  </si>
  <si>
    <t>陈雅君</t>
  </si>
  <si>
    <t>125.5</t>
  </si>
  <si>
    <t>128.2</t>
  </si>
  <si>
    <t>663519106710</t>
  </si>
  <si>
    <t>林婉茹</t>
  </si>
  <si>
    <t>136.0</t>
  </si>
  <si>
    <t>129.1</t>
  </si>
  <si>
    <t>中学思想政治教师（女）</t>
  </si>
  <si>
    <t>663719107128</t>
  </si>
  <si>
    <t>吴丽春</t>
  </si>
  <si>
    <t>118.1</t>
  </si>
  <si>
    <t>663719107146</t>
  </si>
  <si>
    <t>杨燕彬</t>
  </si>
  <si>
    <t>118.2</t>
  </si>
  <si>
    <t>663719107164</t>
  </si>
  <si>
    <t>叶妹香</t>
  </si>
  <si>
    <t>108.6</t>
  </si>
  <si>
    <t>中学思想政治教师（男）</t>
  </si>
  <si>
    <t>663719107084</t>
  </si>
  <si>
    <t>黄金荣</t>
  </si>
  <si>
    <t>111.0</t>
  </si>
  <si>
    <t>663719107153</t>
  </si>
  <si>
    <t>钟煜</t>
  </si>
  <si>
    <t>100.5</t>
  </si>
  <si>
    <t>102.1</t>
  </si>
  <si>
    <t>663719107123</t>
  </si>
  <si>
    <t>曹中昇</t>
  </si>
  <si>
    <t>99.9</t>
  </si>
  <si>
    <t>中学历史教师</t>
  </si>
  <si>
    <t>663819107197</t>
  </si>
  <si>
    <t>严达胜</t>
  </si>
  <si>
    <t>118.0</t>
  </si>
  <si>
    <t>120.2</t>
  </si>
  <si>
    <t>663819107235</t>
  </si>
  <si>
    <t>潘玮琛</t>
  </si>
  <si>
    <t>106.5</t>
  </si>
  <si>
    <t>113.1</t>
  </si>
  <si>
    <t>小学音乐教师</t>
  </si>
  <si>
    <t>661719105223</t>
  </si>
  <si>
    <t>江晓玲</t>
  </si>
  <si>
    <t>93.2</t>
  </si>
  <si>
    <t>中学音乐教师</t>
  </si>
  <si>
    <t>664319107379</t>
  </si>
  <si>
    <t>闫涵</t>
  </si>
  <si>
    <t>115.3</t>
  </si>
  <si>
    <t>中学美术教师</t>
  </si>
  <si>
    <t>664419107446</t>
  </si>
  <si>
    <t>冯碧军</t>
  </si>
  <si>
    <t>664419107489</t>
  </si>
  <si>
    <t>陈秀婷</t>
  </si>
  <si>
    <t>131.5</t>
  </si>
  <si>
    <t>664419107490</t>
  </si>
  <si>
    <t>林陈彬</t>
  </si>
  <si>
    <t>121.0</t>
  </si>
  <si>
    <t>室内设计教师</t>
  </si>
  <si>
    <t>665219200212</t>
  </si>
  <si>
    <t>蔡宇欣</t>
  </si>
  <si>
    <t>舞蹈教师</t>
  </si>
  <si>
    <t>665219200384</t>
  </si>
  <si>
    <t>曾菲菲</t>
  </si>
  <si>
    <t>电气工程与自动化专业教师</t>
  </si>
  <si>
    <t>665219200333</t>
  </si>
  <si>
    <t>洪志军</t>
  </si>
  <si>
    <t>土建类教师</t>
  </si>
  <si>
    <t>665219200380</t>
  </si>
  <si>
    <t>黄哲明</t>
  </si>
  <si>
    <t>汽车运用与维修专业教师</t>
  </si>
  <si>
    <t>665219200115</t>
  </si>
  <si>
    <t>陈耀文</t>
  </si>
  <si>
    <t>665219200109</t>
  </si>
  <si>
    <t>唐圳</t>
  </si>
  <si>
    <t>美容实训指导师</t>
  </si>
  <si>
    <t>665219200295</t>
  </si>
  <si>
    <t>吴义华</t>
  </si>
  <si>
    <t>工业机器人指导师</t>
  </si>
  <si>
    <t>665219200142</t>
  </si>
  <si>
    <t>邹宸昕</t>
  </si>
  <si>
    <t>电子商务教师</t>
  </si>
  <si>
    <t>665219200385</t>
  </si>
  <si>
    <t>林文富</t>
  </si>
  <si>
    <t>小学语文教师</t>
  </si>
  <si>
    <t>661119101863</t>
  </si>
  <si>
    <t>林玉婷</t>
  </si>
  <si>
    <t>661119101806</t>
  </si>
  <si>
    <t>张示姗</t>
  </si>
  <si>
    <t>109.0</t>
  </si>
  <si>
    <t>115.2</t>
  </si>
  <si>
    <t>661119102760</t>
  </si>
  <si>
    <t>余柳金</t>
  </si>
  <si>
    <t>112.6</t>
  </si>
  <si>
    <t>661119101941</t>
  </si>
  <si>
    <t>吴浩文</t>
  </si>
  <si>
    <t>103.5</t>
  </si>
  <si>
    <t>8</t>
  </si>
  <si>
    <t>661119102105</t>
  </si>
  <si>
    <t>钟筱芳</t>
  </si>
  <si>
    <t>113.2</t>
  </si>
  <si>
    <t>幼儿教育教师</t>
  </si>
  <si>
    <t>666119100211</t>
  </si>
  <si>
    <t>王晨榆</t>
  </si>
  <si>
    <t>119.2</t>
  </si>
  <si>
    <t>666119100004</t>
  </si>
  <si>
    <t>黄晓妍</t>
  </si>
  <si>
    <t>119.6</t>
  </si>
  <si>
    <t>旅游管理与服务教育教师</t>
  </si>
  <si>
    <t>665219200104</t>
  </si>
  <si>
    <t>黄乾景</t>
  </si>
  <si>
    <t>127.0</t>
  </si>
  <si>
    <t>中学体育教师</t>
  </si>
  <si>
    <t>664519107504</t>
  </si>
  <si>
    <t>薛政萍</t>
  </si>
  <si>
    <t>120.1</t>
  </si>
  <si>
    <t>664519107543</t>
  </si>
  <si>
    <t>潘继超</t>
  </si>
  <si>
    <t>97.5</t>
  </si>
  <si>
    <t>664519107582</t>
  </si>
  <si>
    <t>江庆华</t>
  </si>
  <si>
    <t>96.5</t>
  </si>
  <si>
    <t>106.7</t>
  </si>
  <si>
    <t>664519107500</t>
  </si>
  <si>
    <t>吴晓燕</t>
  </si>
  <si>
    <t>中学体育教师（男）</t>
  </si>
  <si>
    <t>664519107570</t>
  </si>
  <si>
    <t>罗鹏</t>
  </si>
  <si>
    <t>103.6</t>
  </si>
  <si>
    <t>中学体育教师（排球方向）</t>
  </si>
  <si>
    <t>664519107506</t>
  </si>
  <si>
    <t>杨艺娜</t>
  </si>
  <si>
    <t>99.2</t>
  </si>
  <si>
    <t>中学心理健康教育教师</t>
  </si>
  <si>
    <t>664619107620</t>
  </si>
  <si>
    <t>戴奕玲</t>
  </si>
  <si>
    <t>会计教师</t>
  </si>
  <si>
    <t>665219200116</t>
  </si>
  <si>
    <t>吴王颖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</si>
</sst>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2"/>
      <name val="宋体"/>
      <charset val="134"/>
    </font>
    <font>
      <b/>
      <sz val="12"/>
      <name val="宋体"/>
      <charset val="134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0" fontId="1" fillId="0" borderId="1" xfId="0" applyFont="1" applyBorder="1">
      <alignment vertical="center"/>
    </xf>
    <xf numFmtId="176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workbookViewId="0">
      <pane ySplit="3" topLeftCell="A4" activePane="bottomLeft" state="frozen"/>
      <selection pane="bottomLeft" activeCell="B1" sqref="B1:N1"/>
    </sheetView>
  </sheetViews>
  <sheetFormatPr defaultColWidth="9" defaultRowHeight="14.25" x14ac:dyDescent="0.15"/>
  <cols>
    <col min="1" max="1" width="5.5" style="8" customWidth="1"/>
    <col min="2" max="2" width="29.125" customWidth="1"/>
    <col min="3" max="3" width="22.5" customWidth="1"/>
    <col min="4" max="4" width="9.25" customWidth="1"/>
    <col min="5" max="5" width="6" customWidth="1"/>
    <col min="6" max="6" width="8.25" customWidth="1"/>
    <col min="7" max="8" width="9" customWidth="1"/>
    <col min="9" max="9" width="6.875" hidden="1" customWidth="1"/>
    <col min="10" max="10" width="9" customWidth="1"/>
    <col min="11" max="11" width="9" style="8" customWidth="1"/>
    <col min="12" max="12" width="9" customWidth="1"/>
    <col min="13" max="13" width="9" style="8" customWidth="1"/>
    <col min="14" max="14" width="17.75" customWidth="1"/>
    <col min="15" max="21" width="9" style="3"/>
  </cols>
  <sheetData>
    <row r="1" spans="1:30" ht="26.25" x14ac:dyDescent="0.1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0" ht="33" customHeight="1" x14ac:dyDescent="0.15">
      <c r="B2" s="9"/>
      <c r="C2" s="9"/>
      <c r="D2" s="9"/>
      <c r="E2" s="9"/>
      <c r="F2" s="9"/>
      <c r="G2" s="9"/>
      <c r="H2" s="9"/>
      <c r="I2" s="9"/>
      <c r="J2" s="22"/>
      <c r="K2" s="22"/>
      <c r="L2" s="23"/>
      <c r="M2" s="23"/>
      <c r="N2" s="23"/>
    </row>
    <row r="3" spans="1:30" ht="57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24" t="s">
        <v>10</v>
      </c>
      <c r="K3" s="24" t="s">
        <v>11</v>
      </c>
      <c r="L3" s="25" t="s">
        <v>12</v>
      </c>
      <c r="M3" s="26" t="s">
        <v>9</v>
      </c>
      <c r="N3" s="26" t="s">
        <v>13</v>
      </c>
      <c r="V3" s="3"/>
      <c r="W3" s="3"/>
      <c r="X3" s="3"/>
      <c r="Y3" s="3"/>
      <c r="Z3" s="3"/>
      <c r="AA3" s="3"/>
      <c r="AB3" s="3"/>
      <c r="AC3" s="3"/>
      <c r="AD3" s="3"/>
    </row>
    <row r="4" spans="1:30" s="1" customFormat="1" ht="15.75" x14ac:dyDescent="0.25">
      <c r="A4" s="11">
        <v>1</v>
      </c>
      <c r="B4" s="12" t="s">
        <v>14</v>
      </c>
      <c r="C4" s="13" t="s">
        <v>15</v>
      </c>
      <c r="D4" s="12" t="s">
        <v>16</v>
      </c>
      <c r="E4" s="12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27">
        <f t="shared" ref="J4:J12" si="0">H4/1.5</f>
        <v>80.2</v>
      </c>
      <c r="K4" s="11">
        <v>81.17</v>
      </c>
      <c r="L4" s="13">
        <f t="shared" ref="L4:L22" si="1">ROUND((J4+K4)/2,2)</f>
        <v>80.69</v>
      </c>
      <c r="M4" s="11">
        <f t="shared" ref="M4:M9" si="2">RANK(L4,$L$4:$L$9,0)</f>
        <v>1</v>
      </c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 ht="15.75" x14ac:dyDescent="0.25">
      <c r="A5" s="11">
        <v>2</v>
      </c>
      <c r="B5" s="12" t="s">
        <v>14</v>
      </c>
      <c r="C5" s="13" t="s">
        <v>22</v>
      </c>
      <c r="D5" s="12" t="s">
        <v>23</v>
      </c>
      <c r="E5" s="12" t="s">
        <v>17</v>
      </c>
      <c r="F5" s="14" t="s">
        <v>24</v>
      </c>
      <c r="G5" s="14" t="s">
        <v>25</v>
      </c>
      <c r="H5" s="14" t="s">
        <v>26</v>
      </c>
      <c r="I5" s="14" t="s">
        <v>27</v>
      </c>
      <c r="J5" s="13">
        <f t="shared" si="0"/>
        <v>81</v>
      </c>
      <c r="K5" s="11">
        <v>79.099999999999994</v>
      </c>
      <c r="L5" s="13">
        <f t="shared" si="1"/>
        <v>80.05</v>
      </c>
      <c r="M5" s="11">
        <f t="shared" si="2"/>
        <v>2</v>
      </c>
      <c r="N5" s="2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ht="15.75" x14ac:dyDescent="0.25">
      <c r="A6" s="11">
        <v>3</v>
      </c>
      <c r="B6" s="12" t="s">
        <v>14</v>
      </c>
      <c r="C6" s="13" t="s">
        <v>28</v>
      </c>
      <c r="D6" s="12" t="s">
        <v>29</v>
      </c>
      <c r="E6" s="12" t="s">
        <v>17</v>
      </c>
      <c r="F6" s="14" t="s">
        <v>30</v>
      </c>
      <c r="G6" s="14" t="s">
        <v>31</v>
      </c>
      <c r="H6" s="14" t="s">
        <v>32</v>
      </c>
      <c r="I6" s="14" t="s">
        <v>33</v>
      </c>
      <c r="J6" s="27">
        <f t="shared" si="0"/>
        <v>76.733333333333334</v>
      </c>
      <c r="K6" s="11">
        <v>82.28</v>
      </c>
      <c r="L6" s="13">
        <f t="shared" si="1"/>
        <v>79.510000000000005</v>
      </c>
      <c r="M6" s="11">
        <f t="shared" si="2"/>
        <v>3</v>
      </c>
      <c r="N6" s="2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ht="15.75" x14ac:dyDescent="0.25">
      <c r="A7" s="11">
        <v>4</v>
      </c>
      <c r="B7" s="12" t="s">
        <v>14</v>
      </c>
      <c r="C7" s="13" t="s">
        <v>34</v>
      </c>
      <c r="D7" s="12" t="s">
        <v>35</v>
      </c>
      <c r="E7" s="12" t="s">
        <v>17</v>
      </c>
      <c r="F7" s="14" t="s">
        <v>36</v>
      </c>
      <c r="G7" s="14" t="s">
        <v>37</v>
      </c>
      <c r="H7" s="14" t="s">
        <v>38</v>
      </c>
      <c r="I7" s="14" t="s">
        <v>39</v>
      </c>
      <c r="J7" s="27">
        <f t="shared" si="0"/>
        <v>73.933333333333337</v>
      </c>
      <c r="K7" s="11">
        <v>81.47</v>
      </c>
      <c r="L7" s="13">
        <f t="shared" si="1"/>
        <v>77.7</v>
      </c>
      <c r="M7" s="11">
        <f t="shared" si="2"/>
        <v>4</v>
      </c>
      <c r="N7" s="2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ht="15.75" x14ac:dyDescent="0.25">
      <c r="A8" s="11">
        <v>5</v>
      </c>
      <c r="B8" s="12" t="s">
        <v>14</v>
      </c>
      <c r="C8" s="13" t="s">
        <v>40</v>
      </c>
      <c r="D8" s="12" t="s">
        <v>41</v>
      </c>
      <c r="E8" s="12" t="s">
        <v>17</v>
      </c>
      <c r="F8" s="14" t="s">
        <v>42</v>
      </c>
      <c r="G8" s="14" t="s">
        <v>43</v>
      </c>
      <c r="H8" s="14" t="s">
        <v>44</v>
      </c>
      <c r="I8" s="14" t="s">
        <v>45</v>
      </c>
      <c r="J8" s="27">
        <f t="shared" si="0"/>
        <v>74.8</v>
      </c>
      <c r="K8" s="11">
        <v>79.69</v>
      </c>
      <c r="L8" s="13">
        <f t="shared" si="1"/>
        <v>77.25</v>
      </c>
      <c r="M8" s="11">
        <f t="shared" si="2"/>
        <v>5</v>
      </c>
      <c r="N8" s="2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ht="15.75" x14ac:dyDescent="0.25">
      <c r="A9" s="11">
        <v>6</v>
      </c>
      <c r="B9" s="12" t="s">
        <v>14</v>
      </c>
      <c r="C9" s="13" t="s">
        <v>46</v>
      </c>
      <c r="D9" s="12" t="s">
        <v>47</v>
      </c>
      <c r="E9" s="12" t="s">
        <v>17</v>
      </c>
      <c r="F9" s="14" t="s">
        <v>48</v>
      </c>
      <c r="G9" s="14" t="s">
        <v>49</v>
      </c>
      <c r="H9" s="14" t="s">
        <v>50</v>
      </c>
      <c r="I9" s="14" t="s">
        <v>51</v>
      </c>
      <c r="J9" s="27">
        <f t="shared" si="0"/>
        <v>72.600000000000009</v>
      </c>
      <c r="K9" s="11">
        <v>81.72</v>
      </c>
      <c r="L9" s="13">
        <f t="shared" si="1"/>
        <v>77.16</v>
      </c>
      <c r="M9" s="11">
        <f t="shared" si="2"/>
        <v>6</v>
      </c>
      <c r="N9" s="28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x14ac:dyDescent="0.25">
      <c r="A10" s="15">
        <v>7</v>
      </c>
      <c r="B10" s="16" t="s">
        <v>52</v>
      </c>
      <c r="C10" s="17" t="s">
        <v>53</v>
      </c>
      <c r="D10" s="16" t="s">
        <v>54</v>
      </c>
      <c r="E10" s="16" t="s">
        <v>55</v>
      </c>
      <c r="F10" s="18" t="s">
        <v>30</v>
      </c>
      <c r="G10" s="18" t="s">
        <v>56</v>
      </c>
      <c r="H10" s="18" t="s">
        <v>57</v>
      </c>
      <c r="I10" s="18" t="s">
        <v>27</v>
      </c>
      <c r="J10" s="29">
        <f t="shared" si="0"/>
        <v>77.533333333333331</v>
      </c>
      <c r="K10" s="30">
        <v>82.44</v>
      </c>
      <c r="L10" s="17">
        <f t="shared" si="1"/>
        <v>79.989999999999995</v>
      </c>
      <c r="M10" s="30">
        <f>RANK(L10,$L$10:$L$14,0)</f>
        <v>1</v>
      </c>
      <c r="N10" s="31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x14ac:dyDescent="0.25">
      <c r="A11" s="15">
        <v>8</v>
      </c>
      <c r="B11" s="16" t="s">
        <v>52</v>
      </c>
      <c r="C11" s="17" t="s">
        <v>58</v>
      </c>
      <c r="D11" s="16" t="s">
        <v>59</v>
      </c>
      <c r="E11" s="16" t="s">
        <v>55</v>
      </c>
      <c r="F11" s="18" t="s">
        <v>60</v>
      </c>
      <c r="G11" s="18" t="s">
        <v>61</v>
      </c>
      <c r="H11" s="18" t="s">
        <v>62</v>
      </c>
      <c r="I11" s="18" t="s">
        <v>33</v>
      </c>
      <c r="J11" s="29">
        <f t="shared" si="0"/>
        <v>69.733333333333334</v>
      </c>
      <c r="K11" s="30">
        <v>80.37</v>
      </c>
      <c r="L11" s="17">
        <f t="shared" si="1"/>
        <v>75.05</v>
      </c>
      <c r="M11" s="30">
        <f>RANK(L11,$L$10:$L$14,0)</f>
        <v>2</v>
      </c>
      <c r="N11" s="31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x14ac:dyDescent="0.25">
      <c r="A12" s="11">
        <v>9</v>
      </c>
      <c r="B12" s="16" t="s">
        <v>52</v>
      </c>
      <c r="C12" s="17" t="s">
        <v>63</v>
      </c>
      <c r="D12" s="16" t="s">
        <v>64</v>
      </c>
      <c r="E12" s="16" t="s">
        <v>55</v>
      </c>
      <c r="F12" s="18" t="s">
        <v>65</v>
      </c>
      <c r="G12" s="18" t="s">
        <v>66</v>
      </c>
      <c r="H12" s="18" t="s">
        <v>67</v>
      </c>
      <c r="I12" s="18" t="s">
        <v>39</v>
      </c>
      <c r="J12" s="29">
        <f t="shared" si="0"/>
        <v>65.8</v>
      </c>
      <c r="K12" s="30">
        <v>80.8</v>
      </c>
      <c r="L12" s="17">
        <f t="shared" si="1"/>
        <v>73.3</v>
      </c>
      <c r="M12" s="30">
        <f>RANK(L12,$L$10:$L$14,0)</f>
        <v>3</v>
      </c>
      <c r="N12" s="31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75" x14ac:dyDescent="0.25">
      <c r="A13" s="11">
        <v>10</v>
      </c>
      <c r="B13" s="16" t="s">
        <v>52</v>
      </c>
      <c r="C13" s="17" t="s">
        <v>68</v>
      </c>
      <c r="D13" s="16" t="s">
        <v>69</v>
      </c>
      <c r="E13" s="16" t="s">
        <v>55</v>
      </c>
      <c r="F13" s="18">
        <v>93</v>
      </c>
      <c r="G13" s="18">
        <v>84</v>
      </c>
      <c r="H13" s="18" t="s">
        <v>70</v>
      </c>
      <c r="I13" s="18">
        <v>7</v>
      </c>
      <c r="J13" s="29">
        <f>H13/1.5+6</f>
        <v>64.400000000000006</v>
      </c>
      <c r="K13" s="30">
        <v>81.08</v>
      </c>
      <c r="L13" s="17">
        <f t="shared" si="1"/>
        <v>72.739999999999995</v>
      </c>
      <c r="M13" s="30">
        <f>RANK(L13,$L$10:$L$14,0)</f>
        <v>4</v>
      </c>
      <c r="N13" s="31" t="s">
        <v>71</v>
      </c>
      <c r="V13" s="3"/>
      <c r="W13" s="3"/>
      <c r="X13" s="3"/>
      <c r="Y13" s="3"/>
      <c r="Z13" s="3"/>
      <c r="AA13" s="3"/>
      <c r="AB13" s="3"/>
      <c r="AC13" s="3"/>
      <c r="AD13" s="3"/>
    </row>
    <row r="14" spans="1:30" ht="15.75" x14ac:dyDescent="0.25">
      <c r="A14" s="11">
        <v>11</v>
      </c>
      <c r="B14" s="16" t="s">
        <v>52</v>
      </c>
      <c r="C14" s="17" t="s">
        <v>72</v>
      </c>
      <c r="D14" s="16" t="s">
        <v>73</v>
      </c>
      <c r="E14" s="16" t="s">
        <v>55</v>
      </c>
      <c r="F14" s="18" t="s">
        <v>74</v>
      </c>
      <c r="G14" s="18" t="s">
        <v>75</v>
      </c>
      <c r="H14" s="18" t="s">
        <v>76</v>
      </c>
      <c r="I14" s="18" t="s">
        <v>45</v>
      </c>
      <c r="J14" s="29">
        <f t="shared" ref="J14:J77" si="3">H14/1.5</f>
        <v>66.066666666666663</v>
      </c>
      <c r="K14" s="30">
        <v>78.13</v>
      </c>
      <c r="L14" s="17">
        <f t="shared" si="1"/>
        <v>72.099999999999994</v>
      </c>
      <c r="M14" s="30">
        <f>RANK(L14,$L$10:$L$14,0)</f>
        <v>5</v>
      </c>
      <c r="N14" s="31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x14ac:dyDescent="0.25">
      <c r="A15" s="11">
        <v>12</v>
      </c>
      <c r="B15" s="12" t="s">
        <v>77</v>
      </c>
      <c r="C15" s="13" t="s">
        <v>78</v>
      </c>
      <c r="D15" s="12" t="s">
        <v>79</v>
      </c>
      <c r="E15" s="12" t="s">
        <v>17</v>
      </c>
      <c r="F15" s="14" t="s">
        <v>80</v>
      </c>
      <c r="G15" s="14" t="s">
        <v>81</v>
      </c>
      <c r="H15" s="14" t="s">
        <v>82</v>
      </c>
      <c r="I15" s="14" t="s">
        <v>21</v>
      </c>
      <c r="J15" s="27">
        <f t="shared" si="3"/>
        <v>74.266666666666666</v>
      </c>
      <c r="K15" s="11">
        <v>86.88</v>
      </c>
      <c r="L15" s="13">
        <f t="shared" si="1"/>
        <v>80.569999999999993</v>
      </c>
      <c r="M15" s="11">
        <f>RANK(L15,$L$15:$L$19,0)</f>
        <v>1</v>
      </c>
      <c r="N15" s="28"/>
      <c r="V15" s="3"/>
      <c r="W15" s="3"/>
      <c r="X15" s="3"/>
      <c r="Y15" s="3"/>
      <c r="Z15" s="3"/>
      <c r="AA15" s="3"/>
      <c r="AB15" s="3"/>
      <c r="AC15" s="3"/>
      <c r="AD15" s="3"/>
    </row>
    <row r="16" spans="1:30" ht="15.75" x14ac:dyDescent="0.25">
      <c r="A16" s="11">
        <v>13</v>
      </c>
      <c r="B16" s="12" t="s">
        <v>77</v>
      </c>
      <c r="C16" s="13" t="s">
        <v>83</v>
      </c>
      <c r="D16" s="12" t="s">
        <v>84</v>
      </c>
      <c r="E16" s="12" t="s">
        <v>17</v>
      </c>
      <c r="F16" s="14" t="s">
        <v>85</v>
      </c>
      <c r="G16" s="14" t="s">
        <v>56</v>
      </c>
      <c r="H16" s="14" t="s">
        <v>86</v>
      </c>
      <c r="I16" s="14" t="s">
        <v>27</v>
      </c>
      <c r="J16" s="27">
        <f t="shared" si="3"/>
        <v>74.333333333333329</v>
      </c>
      <c r="K16" s="11">
        <v>85.86</v>
      </c>
      <c r="L16" s="13">
        <f t="shared" si="1"/>
        <v>80.099999999999994</v>
      </c>
      <c r="M16" s="11">
        <f>RANK(L16,$L$15:$L$19,0)</f>
        <v>2</v>
      </c>
      <c r="N16" s="28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x14ac:dyDescent="0.25">
      <c r="A17" s="11">
        <v>14</v>
      </c>
      <c r="B17" s="12" t="s">
        <v>77</v>
      </c>
      <c r="C17" s="13" t="s">
        <v>87</v>
      </c>
      <c r="D17" s="12" t="s">
        <v>88</v>
      </c>
      <c r="E17" s="12" t="s">
        <v>17</v>
      </c>
      <c r="F17" s="14" t="s">
        <v>89</v>
      </c>
      <c r="G17" s="14" t="s">
        <v>90</v>
      </c>
      <c r="H17" s="14" t="s">
        <v>91</v>
      </c>
      <c r="I17" s="14" t="s">
        <v>33</v>
      </c>
      <c r="J17" s="27">
        <f t="shared" si="3"/>
        <v>73.86666666666666</v>
      </c>
      <c r="K17" s="11">
        <v>85.36</v>
      </c>
      <c r="L17" s="13">
        <f t="shared" si="1"/>
        <v>79.61</v>
      </c>
      <c r="M17" s="11">
        <f>RANK(L17,$L$15:$L$19,0)</f>
        <v>3</v>
      </c>
      <c r="N17" s="28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x14ac:dyDescent="0.25">
      <c r="A18" s="15">
        <v>15</v>
      </c>
      <c r="B18" s="12" t="s">
        <v>77</v>
      </c>
      <c r="C18" s="13" t="s">
        <v>92</v>
      </c>
      <c r="D18" s="12" t="s">
        <v>93</v>
      </c>
      <c r="E18" s="12" t="s">
        <v>17</v>
      </c>
      <c r="F18" s="14" t="s">
        <v>94</v>
      </c>
      <c r="G18" s="14" t="s">
        <v>95</v>
      </c>
      <c r="H18" s="14" t="s">
        <v>96</v>
      </c>
      <c r="I18" s="14" t="s">
        <v>39</v>
      </c>
      <c r="J18" s="27">
        <f t="shared" si="3"/>
        <v>69.600000000000009</v>
      </c>
      <c r="K18" s="11">
        <v>86.86</v>
      </c>
      <c r="L18" s="13">
        <f t="shared" si="1"/>
        <v>78.23</v>
      </c>
      <c r="M18" s="11">
        <f>RANK(L18,$L$15:$L$19,0)</f>
        <v>4</v>
      </c>
      <c r="N18" s="28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x14ac:dyDescent="0.25">
      <c r="A19" s="15">
        <v>16</v>
      </c>
      <c r="B19" s="12" t="s">
        <v>77</v>
      </c>
      <c r="C19" s="13" t="s">
        <v>97</v>
      </c>
      <c r="D19" s="12" t="s">
        <v>98</v>
      </c>
      <c r="E19" s="12" t="s">
        <v>17</v>
      </c>
      <c r="F19" s="14" t="s">
        <v>99</v>
      </c>
      <c r="G19" s="14" t="s">
        <v>100</v>
      </c>
      <c r="H19" s="14" t="s">
        <v>62</v>
      </c>
      <c r="I19" s="14" t="s">
        <v>45</v>
      </c>
      <c r="J19" s="27">
        <f t="shared" si="3"/>
        <v>69.733333333333334</v>
      </c>
      <c r="K19" s="11">
        <v>86.52</v>
      </c>
      <c r="L19" s="13">
        <f t="shared" si="1"/>
        <v>78.13</v>
      </c>
      <c r="M19" s="11">
        <f>RANK(L19,$L$15:$L$19,0)</f>
        <v>5</v>
      </c>
      <c r="N19" s="28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x14ac:dyDescent="0.25">
      <c r="A20" s="11">
        <v>17</v>
      </c>
      <c r="B20" s="16" t="s">
        <v>101</v>
      </c>
      <c r="C20" s="17" t="s">
        <v>102</v>
      </c>
      <c r="D20" s="16" t="s">
        <v>103</v>
      </c>
      <c r="E20" s="16" t="s">
        <v>55</v>
      </c>
      <c r="F20" s="18" t="s">
        <v>104</v>
      </c>
      <c r="G20" s="18" t="s">
        <v>105</v>
      </c>
      <c r="H20" s="18" t="s">
        <v>106</v>
      </c>
      <c r="I20" s="18" t="s">
        <v>27</v>
      </c>
      <c r="J20" s="29">
        <f t="shared" si="3"/>
        <v>69.266666666666666</v>
      </c>
      <c r="K20" s="30">
        <v>87.46</v>
      </c>
      <c r="L20" s="17">
        <f t="shared" si="1"/>
        <v>78.36</v>
      </c>
      <c r="M20" s="30">
        <f>RANK(L20,$L$20:$L$21,0)</f>
        <v>1</v>
      </c>
      <c r="N20" s="31"/>
      <c r="O20" s="2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75" x14ac:dyDescent="0.25">
      <c r="A21" s="11">
        <v>18</v>
      </c>
      <c r="B21" s="16" t="s">
        <v>101</v>
      </c>
      <c r="C21" s="17" t="s">
        <v>107</v>
      </c>
      <c r="D21" s="16" t="s">
        <v>108</v>
      </c>
      <c r="E21" s="16" t="s">
        <v>55</v>
      </c>
      <c r="F21" s="18" t="s">
        <v>109</v>
      </c>
      <c r="G21" s="18" t="s">
        <v>110</v>
      </c>
      <c r="H21" s="18" t="s">
        <v>49</v>
      </c>
      <c r="I21" s="18" t="s">
        <v>21</v>
      </c>
      <c r="J21" s="29">
        <f t="shared" si="3"/>
        <v>68.333333333333329</v>
      </c>
      <c r="K21" s="30">
        <v>84.58</v>
      </c>
      <c r="L21" s="17">
        <f t="shared" si="1"/>
        <v>76.459999999999994</v>
      </c>
      <c r="M21" s="30">
        <f>RANK(L21,$L$20:$L$21,0)</f>
        <v>2</v>
      </c>
      <c r="N21" s="31"/>
      <c r="O21" s="2"/>
      <c r="V21" s="3"/>
      <c r="W21" s="3"/>
      <c r="X21" s="3"/>
      <c r="Y21" s="3"/>
      <c r="Z21" s="3"/>
      <c r="AA21" s="3"/>
      <c r="AB21" s="3"/>
      <c r="AC21" s="3"/>
      <c r="AD21" s="3"/>
    </row>
    <row r="22" spans="1:30" s="2" customFormat="1" ht="15.75" x14ac:dyDescent="0.25">
      <c r="A22" s="11">
        <v>19</v>
      </c>
      <c r="B22" s="12" t="s">
        <v>111</v>
      </c>
      <c r="C22" s="13" t="s">
        <v>112</v>
      </c>
      <c r="D22" s="12" t="s">
        <v>113</v>
      </c>
      <c r="E22" s="12" t="s">
        <v>17</v>
      </c>
      <c r="F22" s="14" t="s">
        <v>99</v>
      </c>
      <c r="G22" s="14" t="s">
        <v>114</v>
      </c>
      <c r="H22" s="14" t="s">
        <v>60</v>
      </c>
      <c r="I22" s="14" t="s">
        <v>27</v>
      </c>
      <c r="J22" s="27">
        <f t="shared" si="3"/>
        <v>77.333333333333329</v>
      </c>
      <c r="K22" s="15">
        <v>86.46</v>
      </c>
      <c r="L22" s="13">
        <f t="shared" si="1"/>
        <v>81.900000000000006</v>
      </c>
      <c r="M22" s="15">
        <f>RANK(L22,$L$22:$L$22,0)</f>
        <v>1</v>
      </c>
      <c r="N22" s="32"/>
      <c r="O22" s="3"/>
    </row>
    <row r="23" spans="1:30" s="3" customFormat="1" ht="15.75" x14ac:dyDescent="0.25">
      <c r="A23" s="11">
        <v>20</v>
      </c>
      <c r="B23" s="16" t="s">
        <v>115</v>
      </c>
      <c r="C23" s="17" t="s">
        <v>116</v>
      </c>
      <c r="D23" s="16" t="s">
        <v>117</v>
      </c>
      <c r="E23" s="16" t="s">
        <v>17</v>
      </c>
      <c r="F23" s="17" t="s">
        <v>99</v>
      </c>
      <c r="G23" s="17" t="s">
        <v>118</v>
      </c>
      <c r="H23" s="17" t="s">
        <v>119</v>
      </c>
      <c r="I23" s="18" t="s">
        <v>27</v>
      </c>
      <c r="J23" s="29">
        <f t="shared" si="3"/>
        <v>84.13333333333334</v>
      </c>
      <c r="K23" s="30">
        <v>93.16</v>
      </c>
      <c r="L23" s="17">
        <f t="shared" ref="L23:L86" si="4">ROUND((J23+K23)/2,2)</f>
        <v>88.65</v>
      </c>
      <c r="M23" s="30">
        <f t="shared" ref="M23:M28" si="5">RANK(L23,$L$23:$L$28,0)</f>
        <v>1</v>
      </c>
      <c r="N23" s="31"/>
    </row>
    <row r="24" spans="1:30" s="1" customFormat="1" ht="15.75" x14ac:dyDescent="0.25">
      <c r="A24" s="11">
        <v>21</v>
      </c>
      <c r="B24" s="16" t="s">
        <v>115</v>
      </c>
      <c r="C24" s="17" t="s">
        <v>120</v>
      </c>
      <c r="D24" s="16" t="s">
        <v>121</v>
      </c>
      <c r="E24" s="16" t="s">
        <v>17</v>
      </c>
      <c r="F24" s="17" t="s">
        <v>122</v>
      </c>
      <c r="G24" s="17" t="s">
        <v>80</v>
      </c>
      <c r="H24" s="17" t="s">
        <v>123</v>
      </c>
      <c r="I24" s="18" t="s">
        <v>21</v>
      </c>
      <c r="J24" s="29">
        <f t="shared" si="3"/>
        <v>83.266666666666666</v>
      </c>
      <c r="K24" s="30">
        <v>92.08</v>
      </c>
      <c r="L24" s="17">
        <f t="shared" si="4"/>
        <v>87.67</v>
      </c>
      <c r="M24" s="30">
        <f t="shared" si="5"/>
        <v>2</v>
      </c>
      <c r="N24" s="31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1" customFormat="1" ht="15.75" x14ac:dyDescent="0.25">
      <c r="A25" s="11">
        <v>22</v>
      </c>
      <c r="B25" s="16" t="s">
        <v>115</v>
      </c>
      <c r="C25" s="17" t="s">
        <v>124</v>
      </c>
      <c r="D25" s="16" t="s">
        <v>125</v>
      </c>
      <c r="E25" s="16" t="s">
        <v>17</v>
      </c>
      <c r="F25" s="17" t="s">
        <v>126</v>
      </c>
      <c r="G25" s="17" t="s">
        <v>109</v>
      </c>
      <c r="H25" s="17" t="s">
        <v>127</v>
      </c>
      <c r="I25" s="18" t="s">
        <v>33</v>
      </c>
      <c r="J25" s="29">
        <f t="shared" si="3"/>
        <v>83.13333333333334</v>
      </c>
      <c r="K25" s="30">
        <v>92.02</v>
      </c>
      <c r="L25" s="17">
        <f t="shared" si="4"/>
        <v>87.58</v>
      </c>
      <c r="M25" s="30">
        <f t="shared" si="5"/>
        <v>3</v>
      </c>
      <c r="N25" s="31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15.75" x14ac:dyDescent="0.25">
      <c r="A26" s="11">
        <v>23</v>
      </c>
      <c r="B26" s="16" t="s">
        <v>115</v>
      </c>
      <c r="C26" s="17" t="s">
        <v>128</v>
      </c>
      <c r="D26" s="16" t="s">
        <v>129</v>
      </c>
      <c r="E26" s="16" t="s">
        <v>17</v>
      </c>
      <c r="F26" s="17" t="s">
        <v>48</v>
      </c>
      <c r="G26" s="17" t="s">
        <v>36</v>
      </c>
      <c r="H26" s="17" t="s">
        <v>130</v>
      </c>
      <c r="I26" s="18" t="s">
        <v>45</v>
      </c>
      <c r="J26" s="29">
        <f t="shared" si="3"/>
        <v>79.2</v>
      </c>
      <c r="K26" s="30">
        <v>92.28</v>
      </c>
      <c r="L26" s="17">
        <f t="shared" si="4"/>
        <v>85.74</v>
      </c>
      <c r="M26" s="30">
        <f t="shared" si="5"/>
        <v>4</v>
      </c>
      <c r="N26" s="31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1" customFormat="1" ht="15.75" x14ac:dyDescent="0.25">
      <c r="A27" s="11">
        <v>24</v>
      </c>
      <c r="B27" s="16" t="s">
        <v>115</v>
      </c>
      <c r="C27" s="17" t="s">
        <v>131</v>
      </c>
      <c r="D27" s="16" t="s">
        <v>132</v>
      </c>
      <c r="E27" s="16" t="s">
        <v>17</v>
      </c>
      <c r="F27" s="17" t="s">
        <v>26</v>
      </c>
      <c r="G27" s="17" t="s">
        <v>133</v>
      </c>
      <c r="H27" s="17" t="s">
        <v>134</v>
      </c>
      <c r="I27" s="18" t="s">
        <v>39</v>
      </c>
      <c r="J27" s="29">
        <f t="shared" si="3"/>
        <v>77.8</v>
      </c>
      <c r="K27" s="30">
        <v>91.7</v>
      </c>
      <c r="L27" s="17">
        <f t="shared" si="4"/>
        <v>84.75</v>
      </c>
      <c r="M27" s="30">
        <f t="shared" si="5"/>
        <v>5</v>
      </c>
      <c r="N27" s="31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1" customFormat="1" ht="15.75" x14ac:dyDescent="0.25">
      <c r="A28" s="11">
        <v>25</v>
      </c>
      <c r="B28" s="16" t="s">
        <v>115</v>
      </c>
      <c r="C28" s="17" t="s">
        <v>135</v>
      </c>
      <c r="D28" s="16" t="s">
        <v>136</v>
      </c>
      <c r="E28" s="16" t="s">
        <v>17</v>
      </c>
      <c r="F28" s="17" t="s">
        <v>48</v>
      </c>
      <c r="G28" s="17" t="s">
        <v>137</v>
      </c>
      <c r="H28" s="17" t="s">
        <v>44</v>
      </c>
      <c r="I28" s="18" t="s">
        <v>138</v>
      </c>
      <c r="J28" s="29">
        <f t="shared" si="3"/>
        <v>74.8</v>
      </c>
      <c r="K28" s="30">
        <v>93.64</v>
      </c>
      <c r="L28" s="17">
        <f t="shared" si="4"/>
        <v>84.22</v>
      </c>
      <c r="M28" s="30">
        <f t="shared" si="5"/>
        <v>6</v>
      </c>
      <c r="N28" s="31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4" customFormat="1" ht="15.75" x14ac:dyDescent="0.25">
      <c r="A29" s="11">
        <v>26</v>
      </c>
      <c r="B29" s="19" t="s">
        <v>139</v>
      </c>
      <c r="C29" s="20" t="s">
        <v>140</v>
      </c>
      <c r="D29" s="19" t="s">
        <v>141</v>
      </c>
      <c r="E29" s="19" t="s">
        <v>55</v>
      </c>
      <c r="F29" s="20" t="s">
        <v>65</v>
      </c>
      <c r="G29" s="20" t="s">
        <v>26</v>
      </c>
      <c r="H29" s="20" t="s">
        <v>142</v>
      </c>
      <c r="I29" s="21" t="s">
        <v>21</v>
      </c>
      <c r="J29" s="33">
        <f t="shared" si="3"/>
        <v>75</v>
      </c>
      <c r="K29" s="34">
        <v>92.26</v>
      </c>
      <c r="L29" s="20">
        <f t="shared" si="4"/>
        <v>83.63</v>
      </c>
      <c r="M29" s="11">
        <f>RANK(L29,$L$29:$L$32,0)</f>
        <v>1</v>
      </c>
      <c r="N29" s="35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4" customFormat="1" ht="15.75" x14ac:dyDescent="0.25">
      <c r="A30" s="15">
        <v>27</v>
      </c>
      <c r="B30" s="19" t="s">
        <v>139</v>
      </c>
      <c r="C30" s="20" t="s">
        <v>143</v>
      </c>
      <c r="D30" s="19" t="s">
        <v>144</v>
      </c>
      <c r="E30" s="19" t="s">
        <v>55</v>
      </c>
      <c r="F30" s="20" t="s">
        <v>65</v>
      </c>
      <c r="G30" s="20" t="s">
        <v>145</v>
      </c>
      <c r="H30" s="20" t="s">
        <v>146</v>
      </c>
      <c r="I30" s="21" t="s">
        <v>27</v>
      </c>
      <c r="J30" s="33">
        <f t="shared" si="3"/>
        <v>75.600000000000009</v>
      </c>
      <c r="K30" s="34">
        <v>90.46</v>
      </c>
      <c r="L30" s="20">
        <f t="shared" si="4"/>
        <v>83.03</v>
      </c>
      <c r="M30" s="11">
        <f>RANK(L30,$L$29:$L$32,0)</f>
        <v>2</v>
      </c>
      <c r="N30" s="35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4" customFormat="1" ht="15.75" x14ac:dyDescent="0.25">
      <c r="A31" s="15">
        <v>28</v>
      </c>
      <c r="B31" s="19" t="s">
        <v>139</v>
      </c>
      <c r="C31" s="20" t="s">
        <v>147</v>
      </c>
      <c r="D31" s="19" t="s">
        <v>148</v>
      </c>
      <c r="E31" s="19" t="s">
        <v>55</v>
      </c>
      <c r="F31" s="20" t="s">
        <v>149</v>
      </c>
      <c r="G31" s="20" t="s">
        <v>150</v>
      </c>
      <c r="H31" s="20" t="s">
        <v>151</v>
      </c>
      <c r="I31" s="21" t="s">
        <v>33</v>
      </c>
      <c r="J31" s="33">
        <f t="shared" si="3"/>
        <v>73.8</v>
      </c>
      <c r="K31" s="34">
        <v>90.64</v>
      </c>
      <c r="L31" s="20">
        <f t="shared" si="4"/>
        <v>82.22</v>
      </c>
      <c r="M31" s="11">
        <f>RANK(L31,$L$29:$L$32,0)</f>
        <v>3</v>
      </c>
      <c r="N31" s="3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5" customFormat="1" ht="15.75" x14ac:dyDescent="0.25">
      <c r="A32" s="11">
        <v>29</v>
      </c>
      <c r="B32" s="19" t="s">
        <v>139</v>
      </c>
      <c r="C32" s="20" t="s">
        <v>152</v>
      </c>
      <c r="D32" s="19" t="s">
        <v>153</v>
      </c>
      <c r="E32" s="19" t="s">
        <v>55</v>
      </c>
      <c r="F32" s="20" t="s">
        <v>154</v>
      </c>
      <c r="G32" s="20" t="s">
        <v>114</v>
      </c>
      <c r="H32" s="20" t="s">
        <v>81</v>
      </c>
      <c r="I32" s="21" t="s">
        <v>39</v>
      </c>
      <c r="J32" s="33">
        <f t="shared" si="3"/>
        <v>69.333333333333329</v>
      </c>
      <c r="K32" s="34">
        <v>92.2</v>
      </c>
      <c r="L32" s="20">
        <f t="shared" si="4"/>
        <v>80.77</v>
      </c>
      <c r="M32" s="11">
        <f>RANK(L32,$L$29:$L$32,0)</f>
        <v>4</v>
      </c>
      <c r="N32" s="35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6" customFormat="1" ht="15.75" x14ac:dyDescent="0.25">
      <c r="A33" s="11">
        <v>30</v>
      </c>
      <c r="B33" s="16" t="s">
        <v>155</v>
      </c>
      <c r="C33" s="17" t="s">
        <v>156</v>
      </c>
      <c r="D33" s="16" t="s">
        <v>157</v>
      </c>
      <c r="E33" s="16" t="s">
        <v>55</v>
      </c>
      <c r="F33" s="17" t="s">
        <v>158</v>
      </c>
      <c r="G33" s="17" t="s">
        <v>159</v>
      </c>
      <c r="H33" s="17" t="s">
        <v>160</v>
      </c>
      <c r="I33" s="18" t="s">
        <v>27</v>
      </c>
      <c r="J33" s="29">
        <f t="shared" si="3"/>
        <v>75.86666666666666</v>
      </c>
      <c r="K33" s="30">
        <v>88.9</v>
      </c>
      <c r="L33" s="17">
        <f t="shared" si="4"/>
        <v>82.38</v>
      </c>
      <c r="M33" s="30">
        <f>RANK(L33,$L$33:$L$33,0)</f>
        <v>1</v>
      </c>
      <c r="N33" s="31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6" customFormat="1" ht="15.75" x14ac:dyDescent="0.25">
      <c r="A34" s="11">
        <v>31</v>
      </c>
      <c r="B34" s="12" t="s">
        <v>161</v>
      </c>
      <c r="C34" s="13" t="s">
        <v>162</v>
      </c>
      <c r="D34" s="12" t="s">
        <v>163</v>
      </c>
      <c r="E34" s="12" t="s">
        <v>55</v>
      </c>
      <c r="F34" s="14" t="s">
        <v>26</v>
      </c>
      <c r="G34" s="14" t="s">
        <v>31</v>
      </c>
      <c r="H34" s="14" t="s">
        <v>164</v>
      </c>
      <c r="I34" s="14" t="s">
        <v>27</v>
      </c>
      <c r="J34" s="27">
        <f t="shared" si="3"/>
        <v>75.8</v>
      </c>
      <c r="K34" s="11">
        <v>83.22</v>
      </c>
      <c r="L34" s="13">
        <f t="shared" si="4"/>
        <v>79.510000000000005</v>
      </c>
      <c r="M34" s="11">
        <f>RANK(L34,$L$34:$L$36,0)</f>
        <v>1</v>
      </c>
      <c r="N34" s="28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6" customFormat="1" ht="15.75" x14ac:dyDescent="0.25">
      <c r="A35" s="11">
        <v>32</v>
      </c>
      <c r="B35" s="12" t="s">
        <v>161</v>
      </c>
      <c r="C35" s="13" t="s">
        <v>165</v>
      </c>
      <c r="D35" s="12" t="s">
        <v>166</v>
      </c>
      <c r="E35" s="12" t="s">
        <v>17</v>
      </c>
      <c r="F35" s="14" t="s">
        <v>167</v>
      </c>
      <c r="G35" s="14" t="s">
        <v>168</v>
      </c>
      <c r="H35" s="14" t="s">
        <v>169</v>
      </c>
      <c r="I35" s="14" t="s">
        <v>21</v>
      </c>
      <c r="J35" s="27">
        <f t="shared" si="3"/>
        <v>71.2</v>
      </c>
      <c r="K35" s="11">
        <v>83.92</v>
      </c>
      <c r="L35" s="13">
        <f t="shared" si="4"/>
        <v>77.56</v>
      </c>
      <c r="M35" s="11">
        <f>RANK(L35,$L$34:$L$36,0)</f>
        <v>2</v>
      </c>
      <c r="N35" s="28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6" customFormat="1" ht="15.75" x14ac:dyDescent="0.25">
      <c r="A36" s="11">
        <v>33</v>
      </c>
      <c r="B36" s="12" t="s">
        <v>161</v>
      </c>
      <c r="C36" s="13" t="s">
        <v>170</v>
      </c>
      <c r="D36" s="12" t="s">
        <v>171</v>
      </c>
      <c r="E36" s="12" t="s">
        <v>17</v>
      </c>
      <c r="F36" s="14" t="s">
        <v>85</v>
      </c>
      <c r="G36" s="14" t="s">
        <v>43</v>
      </c>
      <c r="H36" s="14" t="s">
        <v>172</v>
      </c>
      <c r="I36" s="14" t="s">
        <v>33</v>
      </c>
      <c r="J36" s="27">
        <f t="shared" si="3"/>
        <v>70.933333333333337</v>
      </c>
      <c r="K36" s="11">
        <v>83.82</v>
      </c>
      <c r="L36" s="13">
        <f t="shared" si="4"/>
        <v>77.38</v>
      </c>
      <c r="M36" s="11">
        <f>RANK(L36,$L$34:$L$36,0)</f>
        <v>3</v>
      </c>
      <c r="N36" s="28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4" customFormat="1" ht="15.75" x14ac:dyDescent="0.25">
      <c r="A37" s="15">
        <v>34</v>
      </c>
      <c r="B37" s="16" t="s">
        <v>173</v>
      </c>
      <c r="C37" s="17" t="s">
        <v>174</v>
      </c>
      <c r="D37" s="16" t="s">
        <v>175</v>
      </c>
      <c r="E37" s="16" t="s">
        <v>55</v>
      </c>
      <c r="F37" s="18" t="s">
        <v>176</v>
      </c>
      <c r="G37" s="18" t="s">
        <v>177</v>
      </c>
      <c r="H37" s="18" t="s">
        <v>178</v>
      </c>
      <c r="I37" s="18" t="s">
        <v>27</v>
      </c>
      <c r="J37" s="29">
        <f t="shared" si="3"/>
        <v>62.266666666666673</v>
      </c>
      <c r="K37" s="30">
        <v>81.98</v>
      </c>
      <c r="L37" s="17">
        <f t="shared" si="4"/>
        <v>72.12</v>
      </c>
      <c r="M37" s="30">
        <f>RANK(L37,$L$37:$L$37,0)</f>
        <v>1</v>
      </c>
      <c r="N37" s="3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4" customFormat="1" ht="15.75" x14ac:dyDescent="0.25">
      <c r="A38" s="15">
        <v>35</v>
      </c>
      <c r="B38" s="12" t="s">
        <v>179</v>
      </c>
      <c r="C38" s="13" t="s">
        <v>180</v>
      </c>
      <c r="D38" s="12" t="s">
        <v>181</v>
      </c>
      <c r="E38" s="12" t="s">
        <v>17</v>
      </c>
      <c r="F38" s="14" t="s">
        <v>182</v>
      </c>
      <c r="G38" s="14"/>
      <c r="H38" s="14" t="s">
        <v>182</v>
      </c>
      <c r="I38" s="14">
        <v>1</v>
      </c>
      <c r="J38" s="27">
        <f t="shared" si="3"/>
        <v>82.333333333333329</v>
      </c>
      <c r="K38" s="11">
        <v>79.400000000000006</v>
      </c>
      <c r="L38" s="13">
        <f t="shared" si="4"/>
        <v>80.87</v>
      </c>
      <c r="M38" s="11">
        <f>RANK(L38,$L$38:$L$39,0)</f>
        <v>1</v>
      </c>
      <c r="N38" s="28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4" customFormat="1" ht="15.75" x14ac:dyDescent="0.25">
      <c r="A39" s="15">
        <v>36</v>
      </c>
      <c r="B39" s="12" t="s">
        <v>179</v>
      </c>
      <c r="C39" s="13" t="s">
        <v>183</v>
      </c>
      <c r="D39" s="12" t="s">
        <v>184</v>
      </c>
      <c r="E39" s="12" t="s">
        <v>17</v>
      </c>
      <c r="F39" s="14" t="s">
        <v>60</v>
      </c>
      <c r="G39" s="14"/>
      <c r="H39" s="14" t="s">
        <v>60</v>
      </c>
      <c r="I39" s="14">
        <v>2</v>
      </c>
      <c r="J39" s="27">
        <f t="shared" si="3"/>
        <v>77.333333333333329</v>
      </c>
      <c r="K39" s="11">
        <v>83.1</v>
      </c>
      <c r="L39" s="13">
        <f t="shared" si="4"/>
        <v>80.22</v>
      </c>
      <c r="M39" s="11">
        <f>RANK(L39,$L$38:$L$39,0)</f>
        <v>2</v>
      </c>
      <c r="N39" s="28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5" customFormat="1" ht="15.75" x14ac:dyDescent="0.25">
      <c r="A40" s="15">
        <v>37</v>
      </c>
      <c r="B40" s="16" t="s">
        <v>185</v>
      </c>
      <c r="C40" s="17" t="s">
        <v>186</v>
      </c>
      <c r="D40" s="16" t="s">
        <v>187</v>
      </c>
      <c r="E40" s="16" t="s">
        <v>17</v>
      </c>
      <c r="F40" s="18" t="s">
        <v>188</v>
      </c>
      <c r="G40" s="18" t="s">
        <v>126</v>
      </c>
      <c r="H40" s="18" t="s">
        <v>189</v>
      </c>
      <c r="I40" s="18" t="s">
        <v>27</v>
      </c>
      <c r="J40" s="29">
        <f t="shared" si="3"/>
        <v>84.533333333333331</v>
      </c>
      <c r="K40" s="30">
        <v>85.12</v>
      </c>
      <c r="L40" s="17">
        <f t="shared" si="4"/>
        <v>84.83</v>
      </c>
      <c r="M40" s="30">
        <f>RANK(L40,$L$40:$L$42,0)</f>
        <v>1</v>
      </c>
      <c r="N40" s="31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5" customFormat="1" ht="15.75" x14ac:dyDescent="0.25">
      <c r="A41" s="11">
        <v>38</v>
      </c>
      <c r="B41" s="16" t="s">
        <v>185</v>
      </c>
      <c r="C41" s="17" t="s">
        <v>190</v>
      </c>
      <c r="D41" s="16" t="s">
        <v>191</v>
      </c>
      <c r="E41" s="16" t="s">
        <v>17</v>
      </c>
      <c r="F41" s="18" t="s">
        <v>42</v>
      </c>
      <c r="G41" s="18" t="s">
        <v>18</v>
      </c>
      <c r="H41" s="18" t="s">
        <v>192</v>
      </c>
      <c r="I41" s="18" t="s">
        <v>21</v>
      </c>
      <c r="J41" s="29">
        <f t="shared" si="3"/>
        <v>84.399999999999991</v>
      </c>
      <c r="K41" s="30">
        <v>82.92</v>
      </c>
      <c r="L41" s="17">
        <f t="shared" si="4"/>
        <v>83.66</v>
      </c>
      <c r="M41" s="30">
        <f>RANK(L41,$L$40:$L$42,0)</f>
        <v>2</v>
      </c>
      <c r="N41" s="31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7" customFormat="1" ht="15.75" x14ac:dyDescent="0.25">
      <c r="A42" s="11">
        <v>39</v>
      </c>
      <c r="B42" s="16" t="s">
        <v>185</v>
      </c>
      <c r="C42" s="17" t="s">
        <v>193</v>
      </c>
      <c r="D42" s="16" t="s">
        <v>194</v>
      </c>
      <c r="E42" s="16" t="s">
        <v>17</v>
      </c>
      <c r="F42" s="18" t="s">
        <v>182</v>
      </c>
      <c r="G42" s="18" t="s">
        <v>195</v>
      </c>
      <c r="H42" s="18" t="s">
        <v>196</v>
      </c>
      <c r="I42" s="18" t="s">
        <v>33</v>
      </c>
      <c r="J42" s="29">
        <f t="shared" si="3"/>
        <v>82.733333333333334</v>
      </c>
      <c r="K42" s="30">
        <v>84.54</v>
      </c>
      <c r="L42" s="17">
        <f t="shared" si="4"/>
        <v>83.64</v>
      </c>
      <c r="M42" s="30">
        <f>RANK(L42,$L$40:$L$42,0)</f>
        <v>3</v>
      </c>
      <c r="N42" s="3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" customFormat="1" ht="15.75" x14ac:dyDescent="0.25">
      <c r="A43" s="11">
        <v>40</v>
      </c>
      <c r="B43" s="12" t="s">
        <v>197</v>
      </c>
      <c r="C43" s="13" t="s">
        <v>198</v>
      </c>
      <c r="D43" s="12" t="s">
        <v>199</v>
      </c>
      <c r="E43" s="12" t="s">
        <v>55</v>
      </c>
      <c r="F43" s="14" t="s">
        <v>99</v>
      </c>
      <c r="G43" s="14" t="s">
        <v>94</v>
      </c>
      <c r="H43" s="14" t="s">
        <v>200</v>
      </c>
      <c r="I43" s="14" t="s">
        <v>27</v>
      </c>
      <c r="J43" s="27">
        <f t="shared" si="3"/>
        <v>87.333333333333329</v>
      </c>
      <c r="K43" s="11">
        <v>84.22</v>
      </c>
      <c r="L43" s="13">
        <f t="shared" si="4"/>
        <v>85.78</v>
      </c>
      <c r="M43" s="11">
        <f>RANK(L43,$L$43:$L$46,0)</f>
        <v>1</v>
      </c>
      <c r="N43" s="2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11">
        <v>41</v>
      </c>
      <c r="B44" s="12" t="s">
        <v>197</v>
      </c>
      <c r="C44" s="13" t="s">
        <v>201</v>
      </c>
      <c r="D44" s="12" t="s">
        <v>202</v>
      </c>
      <c r="E44" s="12" t="s">
        <v>17</v>
      </c>
      <c r="F44" s="14" t="s">
        <v>203</v>
      </c>
      <c r="G44" s="14" t="s">
        <v>204</v>
      </c>
      <c r="H44" s="14" t="s">
        <v>200</v>
      </c>
      <c r="I44" s="14" t="s">
        <v>27</v>
      </c>
      <c r="J44" s="27">
        <f t="shared" si="3"/>
        <v>87.333333333333329</v>
      </c>
      <c r="K44" s="11">
        <v>82.7</v>
      </c>
      <c r="L44" s="13">
        <f t="shared" si="4"/>
        <v>85.02</v>
      </c>
      <c r="M44" s="11">
        <f>RANK(L44,$L$43:$L$46,0)</f>
        <v>2</v>
      </c>
      <c r="N44" s="28"/>
      <c r="V44" s="3"/>
      <c r="W44" s="3"/>
      <c r="X44" s="3"/>
      <c r="Y44" s="3"/>
      <c r="Z44" s="3"/>
      <c r="AA44" s="3"/>
      <c r="AB44" s="3"/>
      <c r="AC44" s="3"/>
      <c r="AD44" s="3"/>
    </row>
    <row r="45" spans="1:30" ht="15.75" x14ac:dyDescent="0.25">
      <c r="A45" s="11">
        <v>42</v>
      </c>
      <c r="B45" s="12" t="s">
        <v>197</v>
      </c>
      <c r="C45" s="13" t="s">
        <v>205</v>
      </c>
      <c r="D45" s="12" t="s">
        <v>206</v>
      </c>
      <c r="E45" s="12" t="s">
        <v>17</v>
      </c>
      <c r="F45" s="14" t="s">
        <v>195</v>
      </c>
      <c r="G45" s="14" t="s">
        <v>118</v>
      </c>
      <c r="H45" s="14" t="s">
        <v>207</v>
      </c>
      <c r="I45" s="14" t="s">
        <v>33</v>
      </c>
      <c r="J45" s="27">
        <f t="shared" si="3"/>
        <v>82.8</v>
      </c>
      <c r="K45" s="11">
        <v>84.24</v>
      </c>
      <c r="L45" s="13">
        <f t="shared" si="4"/>
        <v>83.52</v>
      </c>
      <c r="M45" s="11">
        <f>RANK(L45,$L$43:$L$46,0)</f>
        <v>3</v>
      </c>
      <c r="N45" s="28"/>
      <c r="V45" s="3"/>
      <c r="W45" s="3"/>
      <c r="X45" s="3"/>
      <c r="Y45" s="3"/>
      <c r="Z45" s="3"/>
      <c r="AA45" s="3"/>
      <c r="AB45" s="3"/>
      <c r="AC45" s="3"/>
      <c r="AD45" s="3"/>
    </row>
    <row r="46" spans="1:30" ht="15.75" x14ac:dyDescent="0.25">
      <c r="A46" s="11">
        <v>43</v>
      </c>
      <c r="B46" s="12" t="s">
        <v>197</v>
      </c>
      <c r="C46" s="13" t="s">
        <v>208</v>
      </c>
      <c r="D46" s="12" t="s">
        <v>209</v>
      </c>
      <c r="E46" s="12" t="s">
        <v>17</v>
      </c>
      <c r="F46" s="14" t="s">
        <v>210</v>
      </c>
      <c r="G46" s="14" t="s">
        <v>26</v>
      </c>
      <c r="H46" s="14" t="s">
        <v>211</v>
      </c>
      <c r="I46" s="14" t="s">
        <v>212</v>
      </c>
      <c r="J46" s="27">
        <f t="shared" si="3"/>
        <v>80.600000000000009</v>
      </c>
      <c r="K46" s="11">
        <v>84.72</v>
      </c>
      <c r="L46" s="13">
        <f t="shared" si="4"/>
        <v>82.66</v>
      </c>
      <c r="M46" s="11">
        <f>RANK(L46,$L$43:$L$46,0)</f>
        <v>4</v>
      </c>
      <c r="N46" s="28"/>
      <c r="V46" s="3"/>
      <c r="W46" s="3"/>
      <c r="X46" s="3"/>
      <c r="Y46" s="3"/>
      <c r="Z46" s="3"/>
      <c r="AA46" s="3"/>
      <c r="AB46" s="3"/>
    </row>
    <row r="47" spans="1:30" ht="15.75" x14ac:dyDescent="0.25">
      <c r="A47" s="11">
        <v>44</v>
      </c>
      <c r="B47" s="16" t="s">
        <v>213</v>
      </c>
      <c r="C47" s="17" t="s">
        <v>214</v>
      </c>
      <c r="D47" s="16" t="s">
        <v>215</v>
      </c>
      <c r="E47" s="16" t="s">
        <v>17</v>
      </c>
      <c r="F47" s="18" t="s">
        <v>36</v>
      </c>
      <c r="G47" s="18" t="s">
        <v>56</v>
      </c>
      <c r="H47" s="18" t="s">
        <v>216</v>
      </c>
      <c r="I47" s="18" t="s">
        <v>21</v>
      </c>
      <c r="J47" s="29">
        <f t="shared" si="3"/>
        <v>75.933333333333337</v>
      </c>
      <c r="K47" s="30">
        <v>85.36</v>
      </c>
      <c r="L47" s="17">
        <f t="shared" si="4"/>
        <v>80.650000000000006</v>
      </c>
      <c r="M47" s="30">
        <f>RANK(L47,$L$47:$L$49,0)</f>
        <v>1</v>
      </c>
      <c r="N47" s="31"/>
    </row>
    <row r="48" spans="1:30" ht="15.75" x14ac:dyDescent="0.25">
      <c r="A48" s="11">
        <v>45</v>
      </c>
      <c r="B48" s="16" t="s">
        <v>213</v>
      </c>
      <c r="C48" s="17" t="s">
        <v>217</v>
      </c>
      <c r="D48" s="16" t="s">
        <v>218</v>
      </c>
      <c r="E48" s="16" t="s">
        <v>17</v>
      </c>
      <c r="F48" s="18" t="s">
        <v>99</v>
      </c>
      <c r="G48" s="18" t="s">
        <v>219</v>
      </c>
      <c r="H48" s="18" t="s">
        <v>220</v>
      </c>
      <c r="I48" s="18" t="s">
        <v>27</v>
      </c>
      <c r="J48" s="29">
        <f t="shared" si="3"/>
        <v>76.333333333333329</v>
      </c>
      <c r="K48" s="30">
        <v>84.06</v>
      </c>
      <c r="L48" s="17">
        <f t="shared" si="4"/>
        <v>80.2</v>
      </c>
      <c r="M48" s="30">
        <f>RANK(L48,$L$47:$L$49,0)</f>
        <v>2</v>
      </c>
      <c r="N48" s="31"/>
    </row>
    <row r="49" spans="1:21" ht="15.75" x14ac:dyDescent="0.25">
      <c r="A49" s="15">
        <v>46</v>
      </c>
      <c r="B49" s="16" t="s">
        <v>213</v>
      </c>
      <c r="C49" s="17" t="s">
        <v>221</v>
      </c>
      <c r="D49" s="16" t="s">
        <v>222</v>
      </c>
      <c r="E49" s="16" t="s">
        <v>17</v>
      </c>
      <c r="F49" s="18" t="s">
        <v>150</v>
      </c>
      <c r="G49" s="18" t="s">
        <v>223</v>
      </c>
      <c r="H49" s="18" t="s">
        <v>224</v>
      </c>
      <c r="I49" s="18" t="s">
        <v>33</v>
      </c>
      <c r="J49" s="29">
        <f t="shared" si="3"/>
        <v>72.533333333333331</v>
      </c>
      <c r="K49" s="30">
        <v>86.22</v>
      </c>
      <c r="L49" s="17">
        <f t="shared" si="4"/>
        <v>79.38</v>
      </c>
      <c r="M49" s="30">
        <f>RANK(L49,$L$47:$L$49,0)</f>
        <v>3</v>
      </c>
      <c r="N49" s="31"/>
      <c r="O49" s="2"/>
    </row>
    <row r="50" spans="1:21" s="4" customFormat="1" ht="15.75" x14ac:dyDescent="0.25">
      <c r="A50" s="15">
        <v>47</v>
      </c>
      <c r="B50" s="19" t="s">
        <v>225</v>
      </c>
      <c r="C50" s="20" t="s">
        <v>226</v>
      </c>
      <c r="D50" s="19" t="s">
        <v>227</v>
      </c>
      <c r="E50" s="19" t="s">
        <v>55</v>
      </c>
      <c r="F50" s="21" t="s">
        <v>228</v>
      </c>
      <c r="G50" s="21" t="s">
        <v>159</v>
      </c>
      <c r="H50" s="21" t="s">
        <v>223</v>
      </c>
      <c r="I50" s="21" t="s">
        <v>27</v>
      </c>
      <c r="J50" s="33">
        <f t="shared" si="3"/>
        <v>67.333333333333329</v>
      </c>
      <c r="K50" s="34">
        <v>83.98</v>
      </c>
      <c r="L50" s="20">
        <f t="shared" si="4"/>
        <v>75.66</v>
      </c>
      <c r="M50" s="11">
        <f>RANK(L50,$L$50:$L$51,0)</f>
        <v>1</v>
      </c>
      <c r="N50" s="35"/>
      <c r="O50" s="3"/>
      <c r="P50" s="3"/>
      <c r="Q50" s="3"/>
      <c r="R50" s="3"/>
      <c r="S50" s="3"/>
      <c r="T50" s="3"/>
      <c r="U50" s="3"/>
    </row>
    <row r="51" spans="1:21" s="4" customFormat="1" ht="12" customHeight="1" x14ac:dyDescent="0.25">
      <c r="A51" s="15">
        <v>48</v>
      </c>
      <c r="B51" s="19" t="s">
        <v>225</v>
      </c>
      <c r="C51" s="20" t="s">
        <v>229</v>
      </c>
      <c r="D51" s="19" t="s">
        <v>230</v>
      </c>
      <c r="E51" s="19" t="s">
        <v>55</v>
      </c>
      <c r="F51" s="21" t="s">
        <v>31</v>
      </c>
      <c r="G51" s="21" t="s">
        <v>231</v>
      </c>
      <c r="H51" s="21" t="s">
        <v>232</v>
      </c>
      <c r="I51" s="21" t="s">
        <v>21</v>
      </c>
      <c r="J51" s="33">
        <f t="shared" si="3"/>
        <v>65.13333333333334</v>
      </c>
      <c r="K51" s="34">
        <v>82.3</v>
      </c>
      <c r="L51" s="20">
        <f t="shared" si="4"/>
        <v>73.72</v>
      </c>
      <c r="M51" s="11">
        <f>RANK(L51,$L$50:$L$51,0)</f>
        <v>2</v>
      </c>
      <c r="N51" s="35"/>
      <c r="O51" s="3"/>
      <c r="P51" s="3"/>
      <c r="Q51" s="3"/>
      <c r="R51" s="3"/>
      <c r="S51" s="3"/>
      <c r="T51" s="3"/>
      <c r="U51" s="3"/>
    </row>
    <row r="52" spans="1:21" s="1" customFormat="1" ht="15.75" x14ac:dyDescent="0.25">
      <c r="A52" s="11">
        <v>49</v>
      </c>
      <c r="B52" s="16" t="s">
        <v>233</v>
      </c>
      <c r="C52" s="17" t="s">
        <v>234</v>
      </c>
      <c r="D52" s="16" t="s">
        <v>235</v>
      </c>
      <c r="E52" s="16" t="s">
        <v>17</v>
      </c>
      <c r="F52" s="18" t="s">
        <v>236</v>
      </c>
      <c r="G52" s="18" t="s">
        <v>89</v>
      </c>
      <c r="H52" s="18" t="s">
        <v>237</v>
      </c>
      <c r="I52" s="18" t="s">
        <v>21</v>
      </c>
      <c r="J52" s="29">
        <f t="shared" si="3"/>
        <v>85.466666666666654</v>
      </c>
      <c r="K52" s="30">
        <v>85.98</v>
      </c>
      <c r="L52" s="17">
        <f t="shared" si="4"/>
        <v>85.72</v>
      </c>
      <c r="M52" s="30">
        <f>RANK(L52,$L$52:$L$53,0)</f>
        <v>1</v>
      </c>
      <c r="N52" s="31"/>
      <c r="O52" s="3"/>
      <c r="P52" s="2"/>
      <c r="Q52" s="2"/>
      <c r="R52" s="2"/>
      <c r="S52" s="2"/>
      <c r="T52" s="2"/>
      <c r="U52" s="2"/>
    </row>
    <row r="53" spans="1:21" s="1" customFormat="1" ht="15.75" x14ac:dyDescent="0.25">
      <c r="A53" s="11">
        <v>50</v>
      </c>
      <c r="B53" s="16" t="s">
        <v>233</v>
      </c>
      <c r="C53" s="17" t="s">
        <v>238</v>
      </c>
      <c r="D53" s="16" t="s">
        <v>239</v>
      </c>
      <c r="E53" s="16" t="s">
        <v>17</v>
      </c>
      <c r="F53" s="18" t="s">
        <v>240</v>
      </c>
      <c r="G53" s="18" t="s">
        <v>195</v>
      </c>
      <c r="H53" s="18" t="s">
        <v>241</v>
      </c>
      <c r="I53" s="18" t="s">
        <v>27</v>
      </c>
      <c r="J53" s="29">
        <f t="shared" si="3"/>
        <v>86.066666666666663</v>
      </c>
      <c r="K53" s="30">
        <v>85.28</v>
      </c>
      <c r="L53" s="17">
        <f t="shared" si="4"/>
        <v>85.67</v>
      </c>
      <c r="M53" s="30">
        <f>RANK(L53,$L$52:$L$53,0)</f>
        <v>2</v>
      </c>
      <c r="N53" s="31"/>
      <c r="O53" s="2"/>
      <c r="P53" s="2"/>
      <c r="Q53" s="2"/>
      <c r="R53" s="2"/>
      <c r="S53" s="2"/>
      <c r="T53" s="2"/>
      <c r="U53" s="2"/>
    </row>
    <row r="54" spans="1:21" ht="15.75" x14ac:dyDescent="0.25">
      <c r="A54" s="11">
        <v>51</v>
      </c>
      <c r="B54" s="12" t="s">
        <v>242</v>
      </c>
      <c r="C54" s="13" t="s">
        <v>243</v>
      </c>
      <c r="D54" s="12" t="s">
        <v>244</v>
      </c>
      <c r="E54" s="12" t="s">
        <v>17</v>
      </c>
      <c r="F54" s="14" t="s">
        <v>126</v>
      </c>
      <c r="G54" s="14" t="s">
        <v>25</v>
      </c>
      <c r="H54" s="14" t="s">
        <v>245</v>
      </c>
      <c r="I54" s="14" t="s">
        <v>21</v>
      </c>
      <c r="J54" s="27">
        <f t="shared" si="3"/>
        <v>78.733333333333334</v>
      </c>
      <c r="K54" s="11">
        <v>89.32</v>
      </c>
      <c r="L54" s="13">
        <f t="shared" si="4"/>
        <v>84.03</v>
      </c>
      <c r="M54" s="11">
        <f>RANK(L54,$L$54:$L$56,0)</f>
        <v>1</v>
      </c>
      <c r="N54" s="28"/>
    </row>
    <row r="55" spans="1:21" ht="15.75" x14ac:dyDescent="0.25">
      <c r="A55" s="11">
        <v>52</v>
      </c>
      <c r="B55" s="12" t="s">
        <v>242</v>
      </c>
      <c r="C55" s="13" t="s">
        <v>246</v>
      </c>
      <c r="D55" s="12" t="s">
        <v>247</v>
      </c>
      <c r="E55" s="12" t="s">
        <v>17</v>
      </c>
      <c r="F55" s="14" t="s">
        <v>42</v>
      </c>
      <c r="G55" s="14" t="s">
        <v>176</v>
      </c>
      <c r="H55" s="14" t="s">
        <v>248</v>
      </c>
      <c r="I55" s="14" t="s">
        <v>27</v>
      </c>
      <c r="J55" s="27">
        <f t="shared" si="3"/>
        <v>78.8</v>
      </c>
      <c r="K55" s="11">
        <v>88.36</v>
      </c>
      <c r="L55" s="13">
        <f t="shared" si="4"/>
        <v>83.58</v>
      </c>
      <c r="M55" s="11">
        <f>RANK(L55,$L$54:$L$56,0)</f>
        <v>2</v>
      </c>
      <c r="N55" s="28"/>
    </row>
    <row r="56" spans="1:21" ht="15.75" x14ac:dyDescent="0.25">
      <c r="A56" s="11">
        <v>53</v>
      </c>
      <c r="B56" s="12" t="s">
        <v>242</v>
      </c>
      <c r="C56" s="13" t="s">
        <v>249</v>
      </c>
      <c r="D56" s="12" t="s">
        <v>250</v>
      </c>
      <c r="E56" s="12" t="s">
        <v>17</v>
      </c>
      <c r="F56" s="14" t="s">
        <v>142</v>
      </c>
      <c r="G56" s="14" t="s">
        <v>74</v>
      </c>
      <c r="H56" s="14" t="s">
        <v>251</v>
      </c>
      <c r="I56" s="14" t="s">
        <v>45</v>
      </c>
      <c r="J56" s="27">
        <f t="shared" si="3"/>
        <v>72.399999999999991</v>
      </c>
      <c r="K56" s="11">
        <v>88.24</v>
      </c>
      <c r="L56" s="13">
        <f t="shared" si="4"/>
        <v>80.319999999999993</v>
      </c>
      <c r="M56" s="11">
        <f>RANK(L56,$L$54:$L$56,0)</f>
        <v>3</v>
      </c>
      <c r="N56" s="28"/>
    </row>
    <row r="57" spans="1:21" s="4" customFormat="1" ht="15.75" x14ac:dyDescent="0.25">
      <c r="A57" s="15">
        <v>54</v>
      </c>
      <c r="B57" s="16" t="s">
        <v>252</v>
      </c>
      <c r="C57" s="17" t="s">
        <v>253</v>
      </c>
      <c r="D57" s="16" t="s">
        <v>254</v>
      </c>
      <c r="E57" s="16" t="s">
        <v>55</v>
      </c>
      <c r="F57" s="18" t="s">
        <v>18</v>
      </c>
      <c r="G57" s="18" t="s">
        <v>223</v>
      </c>
      <c r="H57" s="18" t="s">
        <v>255</v>
      </c>
      <c r="I57" s="18" t="s">
        <v>27</v>
      </c>
      <c r="J57" s="29">
        <f t="shared" si="3"/>
        <v>74</v>
      </c>
      <c r="K57" s="30">
        <v>90.14</v>
      </c>
      <c r="L57" s="17">
        <f t="shared" si="4"/>
        <v>82.07</v>
      </c>
      <c r="M57" s="30">
        <f>RANK(L57,$L$57:$L$59,0)</f>
        <v>1</v>
      </c>
      <c r="N57" s="31"/>
      <c r="O57" s="2"/>
      <c r="P57" s="3"/>
      <c r="Q57" s="3"/>
      <c r="R57" s="3"/>
      <c r="S57" s="3"/>
      <c r="T57" s="3"/>
      <c r="U57" s="3"/>
    </row>
    <row r="58" spans="1:21" s="4" customFormat="1" ht="15.75" x14ac:dyDescent="0.25">
      <c r="A58" s="15">
        <v>55</v>
      </c>
      <c r="B58" s="16" t="s">
        <v>252</v>
      </c>
      <c r="C58" s="17" t="s">
        <v>256</v>
      </c>
      <c r="D58" s="16" t="s">
        <v>257</v>
      </c>
      <c r="E58" s="16" t="s">
        <v>55</v>
      </c>
      <c r="F58" s="18" t="s">
        <v>219</v>
      </c>
      <c r="G58" s="18" t="s">
        <v>258</v>
      </c>
      <c r="H58" s="18" t="s">
        <v>259</v>
      </c>
      <c r="I58" s="18" t="s">
        <v>21</v>
      </c>
      <c r="J58" s="29">
        <f t="shared" si="3"/>
        <v>68.066666666666663</v>
      </c>
      <c r="K58" s="30">
        <v>87.16</v>
      </c>
      <c r="L58" s="17">
        <f t="shared" si="4"/>
        <v>77.61</v>
      </c>
      <c r="M58" s="30">
        <f>RANK(L58,$L$57:$L$59,0)</f>
        <v>2</v>
      </c>
      <c r="N58" s="31"/>
      <c r="O58" s="2"/>
      <c r="P58" s="3"/>
      <c r="Q58" s="3"/>
      <c r="R58" s="3"/>
      <c r="S58" s="3"/>
      <c r="T58" s="3"/>
      <c r="U58" s="3"/>
    </row>
    <row r="59" spans="1:21" s="4" customFormat="1" ht="15.75" x14ac:dyDescent="0.25">
      <c r="A59" s="15">
        <v>56</v>
      </c>
      <c r="B59" s="16" t="s">
        <v>252</v>
      </c>
      <c r="C59" s="17" t="s">
        <v>260</v>
      </c>
      <c r="D59" s="16" t="s">
        <v>261</v>
      </c>
      <c r="E59" s="16" t="s">
        <v>55</v>
      </c>
      <c r="F59" s="18" t="s">
        <v>258</v>
      </c>
      <c r="G59" s="18" t="s">
        <v>154</v>
      </c>
      <c r="H59" s="18" t="s">
        <v>262</v>
      </c>
      <c r="I59" s="18" t="s">
        <v>33</v>
      </c>
      <c r="J59" s="29">
        <f t="shared" si="3"/>
        <v>66.600000000000009</v>
      </c>
      <c r="K59" s="30">
        <v>87.68</v>
      </c>
      <c r="L59" s="17">
        <f t="shared" si="4"/>
        <v>77.14</v>
      </c>
      <c r="M59" s="30">
        <f>RANK(L59,$L$57:$L$59,0)</f>
        <v>3</v>
      </c>
      <c r="N59" s="31"/>
      <c r="O59" s="3"/>
      <c r="P59" s="3"/>
      <c r="Q59" s="3"/>
      <c r="R59" s="3"/>
      <c r="S59" s="3"/>
      <c r="T59" s="3"/>
      <c r="U59" s="3"/>
    </row>
    <row r="60" spans="1:21" s="4" customFormat="1" ht="15.75" x14ac:dyDescent="0.25">
      <c r="A60" s="15">
        <v>57</v>
      </c>
      <c r="B60" s="12" t="s">
        <v>263</v>
      </c>
      <c r="C60" s="13" t="s">
        <v>264</v>
      </c>
      <c r="D60" s="12" t="s">
        <v>265</v>
      </c>
      <c r="E60" s="12" t="s">
        <v>55</v>
      </c>
      <c r="F60" s="14" t="s">
        <v>182</v>
      </c>
      <c r="G60" s="14" t="s">
        <v>266</v>
      </c>
      <c r="H60" s="14" t="s">
        <v>267</v>
      </c>
      <c r="I60" s="14" t="s">
        <v>27</v>
      </c>
      <c r="J60" s="27">
        <f t="shared" si="3"/>
        <v>80.13333333333334</v>
      </c>
      <c r="K60" s="11">
        <v>89.68</v>
      </c>
      <c r="L60" s="13">
        <f t="shared" si="4"/>
        <v>84.91</v>
      </c>
      <c r="M60" s="11">
        <f>RANK(L60,$L$60:$L$62,0)</f>
        <v>1</v>
      </c>
      <c r="N60" s="28"/>
      <c r="O60" s="3"/>
      <c r="P60" s="3"/>
      <c r="Q60" s="3"/>
      <c r="R60" s="3"/>
      <c r="S60" s="3"/>
      <c r="T60" s="3"/>
      <c r="U60" s="3"/>
    </row>
    <row r="61" spans="1:21" s="5" customFormat="1" ht="15.75" x14ac:dyDescent="0.25">
      <c r="A61" s="15">
        <v>58</v>
      </c>
      <c r="B61" s="12" t="s">
        <v>263</v>
      </c>
      <c r="C61" s="13" t="s">
        <v>268</v>
      </c>
      <c r="D61" s="12" t="s">
        <v>269</v>
      </c>
      <c r="E61" s="12" t="s">
        <v>17</v>
      </c>
      <c r="F61" s="14" t="s">
        <v>145</v>
      </c>
      <c r="G61" s="14" t="s">
        <v>270</v>
      </c>
      <c r="H61" s="14" t="s">
        <v>271</v>
      </c>
      <c r="I61" s="14" t="s">
        <v>33</v>
      </c>
      <c r="J61" s="27">
        <f t="shared" si="3"/>
        <v>75.399999999999991</v>
      </c>
      <c r="K61" s="11">
        <v>90</v>
      </c>
      <c r="L61" s="13">
        <f t="shared" si="4"/>
        <v>82.7</v>
      </c>
      <c r="M61" s="11">
        <f>RANK(L61,$L$60:$L$62,0)</f>
        <v>2</v>
      </c>
      <c r="N61" s="28"/>
      <c r="O61" s="2"/>
      <c r="P61" s="2"/>
      <c r="Q61" s="2"/>
      <c r="R61" s="2"/>
      <c r="S61" s="2"/>
      <c r="T61" s="2"/>
      <c r="U61" s="2"/>
    </row>
    <row r="62" spans="1:21" s="6" customFormat="1" ht="15.75" x14ac:dyDescent="0.25">
      <c r="A62" s="11">
        <v>59</v>
      </c>
      <c r="B62" s="16" t="s">
        <v>272</v>
      </c>
      <c r="C62" s="17" t="s">
        <v>273</v>
      </c>
      <c r="D62" s="16" t="s">
        <v>274</v>
      </c>
      <c r="E62" s="16" t="s">
        <v>17</v>
      </c>
      <c r="F62" s="18" t="s">
        <v>223</v>
      </c>
      <c r="G62" s="18" t="s">
        <v>100</v>
      </c>
      <c r="H62" s="18" t="s">
        <v>275</v>
      </c>
      <c r="I62" s="18" t="s">
        <v>27</v>
      </c>
      <c r="J62" s="29">
        <f t="shared" si="3"/>
        <v>62.133333333333333</v>
      </c>
      <c r="K62" s="30">
        <v>83.38</v>
      </c>
      <c r="L62" s="17">
        <f t="shared" si="4"/>
        <v>72.760000000000005</v>
      </c>
      <c r="M62" s="30">
        <f>RANK(L62,$L$62:$L$62,0)</f>
        <v>1</v>
      </c>
      <c r="N62" s="31"/>
      <c r="O62" s="3"/>
      <c r="P62" s="2"/>
      <c r="Q62" s="2"/>
      <c r="R62" s="2"/>
      <c r="S62" s="2"/>
      <c r="T62" s="2"/>
      <c r="U62" s="2"/>
    </row>
    <row r="63" spans="1:21" s="4" customFormat="1" ht="15.75" x14ac:dyDescent="0.25">
      <c r="A63" s="11">
        <v>60</v>
      </c>
      <c r="B63" s="12" t="s">
        <v>276</v>
      </c>
      <c r="C63" s="13" t="s">
        <v>277</v>
      </c>
      <c r="D63" s="12" t="s">
        <v>278</v>
      </c>
      <c r="E63" s="12" t="s">
        <v>17</v>
      </c>
      <c r="F63" s="14" t="s">
        <v>158</v>
      </c>
      <c r="G63" s="14" t="s">
        <v>142</v>
      </c>
      <c r="H63" s="14" t="s">
        <v>279</v>
      </c>
      <c r="I63" s="18" t="s">
        <v>21</v>
      </c>
      <c r="J63" s="27">
        <f t="shared" si="3"/>
        <v>76.86666666666666</v>
      </c>
      <c r="K63" s="15">
        <v>84.44</v>
      </c>
      <c r="L63" s="13">
        <f t="shared" si="4"/>
        <v>80.650000000000006</v>
      </c>
      <c r="M63" s="15">
        <f>RANK(L63,$L$63:$L$63,0)</f>
        <v>1</v>
      </c>
      <c r="N63" s="32"/>
      <c r="O63" s="3"/>
      <c r="P63" s="3"/>
      <c r="Q63" s="3"/>
      <c r="R63" s="3"/>
      <c r="S63" s="3"/>
      <c r="T63" s="3"/>
      <c r="U63" s="3"/>
    </row>
    <row r="64" spans="1:21" s="1" customFormat="1" ht="15.75" x14ac:dyDescent="0.25">
      <c r="A64" s="11">
        <v>61</v>
      </c>
      <c r="B64" s="16" t="s">
        <v>280</v>
      </c>
      <c r="C64" s="17" t="s">
        <v>281</v>
      </c>
      <c r="D64" s="16" t="s">
        <v>282</v>
      </c>
      <c r="E64" s="16" t="s">
        <v>17</v>
      </c>
      <c r="F64" s="18" t="s">
        <v>99</v>
      </c>
      <c r="G64" s="18" t="s">
        <v>158</v>
      </c>
      <c r="H64" s="18" t="s">
        <v>182</v>
      </c>
      <c r="I64" s="18" t="s">
        <v>27</v>
      </c>
      <c r="J64" s="29">
        <f t="shared" si="3"/>
        <v>82.333333333333329</v>
      </c>
      <c r="K64" s="30">
        <v>85.8</v>
      </c>
      <c r="L64" s="17">
        <f t="shared" si="4"/>
        <v>84.07</v>
      </c>
      <c r="M64" s="30">
        <f>RANK(L64,$L$64:$L$66,0)</f>
        <v>1</v>
      </c>
      <c r="N64" s="31"/>
      <c r="O64" s="2"/>
      <c r="P64" s="2"/>
      <c r="Q64" s="2"/>
      <c r="R64" s="2"/>
      <c r="S64" s="2"/>
      <c r="T64" s="2"/>
      <c r="U64" s="2"/>
    </row>
    <row r="65" spans="1:21" s="1" customFormat="1" ht="15.75" x14ac:dyDescent="0.25">
      <c r="A65" s="11">
        <v>62</v>
      </c>
      <c r="B65" s="16" t="s">
        <v>280</v>
      </c>
      <c r="C65" s="17" t="s">
        <v>283</v>
      </c>
      <c r="D65" s="16" t="s">
        <v>284</v>
      </c>
      <c r="E65" s="16" t="s">
        <v>17</v>
      </c>
      <c r="F65" s="18" t="s">
        <v>285</v>
      </c>
      <c r="G65" s="18" t="s">
        <v>19</v>
      </c>
      <c r="H65" s="18" t="s">
        <v>80</v>
      </c>
      <c r="I65" s="18" t="s">
        <v>21</v>
      </c>
      <c r="J65" s="29">
        <f t="shared" si="3"/>
        <v>81.666666666666671</v>
      </c>
      <c r="K65" s="30">
        <v>83.32</v>
      </c>
      <c r="L65" s="17">
        <f t="shared" si="4"/>
        <v>82.49</v>
      </c>
      <c r="M65" s="30">
        <f>RANK(L65,$L$64:$L$66,0)</f>
        <v>2</v>
      </c>
      <c r="N65" s="31"/>
      <c r="O65" s="3"/>
      <c r="P65" s="2"/>
      <c r="Q65" s="2"/>
      <c r="R65" s="2"/>
      <c r="S65" s="2"/>
      <c r="T65" s="2"/>
      <c r="U65" s="2"/>
    </row>
    <row r="66" spans="1:21" s="1" customFormat="1" ht="15.75" x14ac:dyDescent="0.25">
      <c r="A66" s="11">
        <v>63</v>
      </c>
      <c r="B66" s="16" t="s">
        <v>280</v>
      </c>
      <c r="C66" s="17" t="s">
        <v>286</v>
      </c>
      <c r="D66" s="16" t="s">
        <v>287</v>
      </c>
      <c r="E66" s="16" t="s">
        <v>55</v>
      </c>
      <c r="F66" s="18" t="s">
        <v>288</v>
      </c>
      <c r="G66" s="18" t="s">
        <v>48</v>
      </c>
      <c r="H66" s="18" t="s">
        <v>158</v>
      </c>
      <c r="I66" s="18" t="s">
        <v>45</v>
      </c>
      <c r="J66" s="29">
        <f t="shared" si="3"/>
        <v>79.666666666666671</v>
      </c>
      <c r="K66" s="30">
        <v>84.62</v>
      </c>
      <c r="L66" s="17">
        <f t="shared" si="4"/>
        <v>82.14</v>
      </c>
      <c r="M66" s="30">
        <f>RANK(L66,$L$64:$L$66,0)</f>
        <v>3</v>
      </c>
      <c r="N66" s="31"/>
      <c r="O66" s="3"/>
      <c r="P66" s="2"/>
      <c r="Q66" s="2"/>
      <c r="R66" s="2"/>
      <c r="S66" s="2"/>
      <c r="T66" s="2"/>
      <c r="U66" s="2"/>
    </row>
    <row r="67" spans="1:21" s="6" customFormat="1" ht="15.75" x14ac:dyDescent="0.25">
      <c r="A67" s="11">
        <v>64</v>
      </c>
      <c r="B67" s="12" t="s">
        <v>289</v>
      </c>
      <c r="C67" s="13" t="s">
        <v>290</v>
      </c>
      <c r="D67" s="12" t="s">
        <v>291</v>
      </c>
      <c r="E67" s="12" t="s">
        <v>17</v>
      </c>
      <c r="F67" s="14" t="s">
        <v>26</v>
      </c>
      <c r="G67" s="14"/>
      <c r="H67" s="14" t="s">
        <v>26</v>
      </c>
      <c r="I67" s="18">
        <v>1</v>
      </c>
      <c r="J67" s="27">
        <f t="shared" si="3"/>
        <v>81</v>
      </c>
      <c r="K67" s="15">
        <v>86.92</v>
      </c>
      <c r="L67" s="13">
        <f t="shared" si="4"/>
        <v>83.96</v>
      </c>
      <c r="M67" s="15">
        <f>RANK(L67,$L$67:$L$67,0)</f>
        <v>1</v>
      </c>
      <c r="N67" s="32"/>
      <c r="O67" s="2"/>
      <c r="P67" s="2"/>
      <c r="Q67" s="2"/>
      <c r="R67" s="2"/>
      <c r="S67" s="2"/>
      <c r="T67" s="2"/>
      <c r="U67" s="2"/>
    </row>
    <row r="68" spans="1:21" s="4" customFormat="1" ht="18" customHeight="1" x14ac:dyDescent="0.25">
      <c r="A68" s="11">
        <v>65</v>
      </c>
      <c r="B68" s="16" t="s">
        <v>292</v>
      </c>
      <c r="C68" s="17" t="s">
        <v>293</v>
      </c>
      <c r="D68" s="16" t="s">
        <v>294</v>
      </c>
      <c r="E68" s="16" t="s">
        <v>17</v>
      </c>
      <c r="F68" s="18" t="s">
        <v>255</v>
      </c>
      <c r="G68" s="18"/>
      <c r="H68" s="18" t="s">
        <v>255</v>
      </c>
      <c r="I68" s="14">
        <v>1</v>
      </c>
      <c r="J68" s="29">
        <f t="shared" si="3"/>
        <v>74</v>
      </c>
      <c r="K68" s="30">
        <v>81.96</v>
      </c>
      <c r="L68" s="17">
        <f t="shared" si="4"/>
        <v>77.98</v>
      </c>
      <c r="M68" s="30">
        <f>RANK(L68,$L$68:$L$68,0)</f>
        <v>1</v>
      </c>
      <c r="N68" s="31"/>
      <c r="O68" s="3"/>
      <c r="P68" s="3"/>
      <c r="Q68" s="3"/>
      <c r="R68" s="3"/>
      <c r="S68" s="3"/>
      <c r="T68" s="3"/>
      <c r="U68" s="3"/>
    </row>
    <row r="69" spans="1:21" ht="15.75" x14ac:dyDescent="0.15">
      <c r="A69" s="15">
        <v>66</v>
      </c>
      <c r="B69" s="36" t="s">
        <v>295</v>
      </c>
      <c r="C69" s="37" t="s">
        <v>296</v>
      </c>
      <c r="D69" s="30" t="s">
        <v>297</v>
      </c>
      <c r="E69" s="30" t="s">
        <v>55</v>
      </c>
      <c r="F69" s="37" t="s">
        <v>60</v>
      </c>
      <c r="G69" s="37"/>
      <c r="H69" s="37" t="s">
        <v>60</v>
      </c>
      <c r="I69" s="37">
        <v>1</v>
      </c>
      <c r="J69" s="40">
        <f t="shared" si="3"/>
        <v>77.333333333333329</v>
      </c>
      <c r="K69" s="30">
        <v>79.02</v>
      </c>
      <c r="L69" s="37">
        <f t="shared" si="4"/>
        <v>78.180000000000007</v>
      </c>
      <c r="M69" s="30">
        <f>RANK(L69,$L$69:$L$69,0)</f>
        <v>1</v>
      </c>
      <c r="N69" s="41"/>
      <c r="O69" s="2"/>
    </row>
    <row r="70" spans="1:21" ht="15.75" x14ac:dyDescent="0.25">
      <c r="A70" s="15">
        <v>67</v>
      </c>
      <c r="B70" s="19" t="s">
        <v>298</v>
      </c>
      <c r="C70" s="20" t="s">
        <v>299</v>
      </c>
      <c r="D70" s="19" t="s">
        <v>300</v>
      </c>
      <c r="E70" s="19" t="s">
        <v>55</v>
      </c>
      <c r="F70" s="20" t="s">
        <v>210</v>
      </c>
      <c r="G70" s="20"/>
      <c r="H70" s="20" t="s">
        <v>210</v>
      </c>
      <c r="I70" s="20">
        <v>2</v>
      </c>
      <c r="J70" s="33">
        <f t="shared" si="3"/>
        <v>80</v>
      </c>
      <c r="K70" s="34">
        <v>82.5</v>
      </c>
      <c r="L70" s="20">
        <f t="shared" si="4"/>
        <v>81.25</v>
      </c>
      <c r="M70" s="11">
        <f>RANK(L70,$L$70:$L$70,0)</f>
        <v>1</v>
      </c>
      <c r="N70" s="42"/>
    </row>
    <row r="71" spans="1:21" s="2" customFormat="1" ht="15.75" x14ac:dyDescent="0.25">
      <c r="A71" s="15">
        <v>68</v>
      </c>
      <c r="B71" s="38" t="s">
        <v>301</v>
      </c>
      <c r="C71" s="17" t="s">
        <v>302</v>
      </c>
      <c r="D71" s="16" t="s">
        <v>303</v>
      </c>
      <c r="E71" s="16" t="s">
        <v>55</v>
      </c>
      <c r="F71" s="17" t="s">
        <v>158</v>
      </c>
      <c r="G71" s="17"/>
      <c r="H71" s="17" t="s">
        <v>158</v>
      </c>
      <c r="I71" s="17">
        <v>1</v>
      </c>
      <c r="J71" s="29">
        <f t="shared" si="3"/>
        <v>79.666666666666671</v>
      </c>
      <c r="K71" s="30">
        <v>78.98</v>
      </c>
      <c r="L71" s="17">
        <f t="shared" si="4"/>
        <v>79.319999999999993</v>
      </c>
      <c r="M71" s="30">
        <f>RANK(L71,$L$71:$L$72,0)</f>
        <v>1</v>
      </c>
      <c r="N71" s="31"/>
      <c r="O71" s="3"/>
    </row>
    <row r="72" spans="1:21" s="3" customFormat="1" ht="15.75" x14ac:dyDescent="0.25">
      <c r="A72" s="15">
        <v>69</v>
      </c>
      <c r="B72" s="38" t="s">
        <v>301</v>
      </c>
      <c r="C72" s="17" t="s">
        <v>304</v>
      </c>
      <c r="D72" s="16" t="s">
        <v>305</v>
      </c>
      <c r="E72" s="16" t="s">
        <v>55</v>
      </c>
      <c r="F72" s="17" t="s">
        <v>100</v>
      </c>
      <c r="G72" s="17"/>
      <c r="H72" s="17" t="s">
        <v>100</v>
      </c>
      <c r="I72" s="17">
        <v>3</v>
      </c>
      <c r="J72" s="29">
        <f t="shared" si="3"/>
        <v>58.666666666666664</v>
      </c>
      <c r="K72" s="30">
        <v>71.760000000000005</v>
      </c>
      <c r="L72" s="17">
        <f t="shared" si="4"/>
        <v>65.209999999999994</v>
      </c>
      <c r="M72" s="30">
        <f>RANK(L72,$L$71:$L$72,0)</f>
        <v>2</v>
      </c>
      <c r="N72" s="31"/>
    </row>
    <row r="73" spans="1:21" s="2" customFormat="1" ht="15.75" x14ac:dyDescent="0.25">
      <c r="A73" s="15">
        <v>70</v>
      </c>
      <c r="B73" s="12" t="s">
        <v>306</v>
      </c>
      <c r="C73" s="13" t="s">
        <v>307</v>
      </c>
      <c r="D73" s="12" t="s">
        <v>308</v>
      </c>
      <c r="E73" s="12" t="s">
        <v>17</v>
      </c>
      <c r="F73" s="13" t="s">
        <v>74</v>
      </c>
      <c r="G73" s="13"/>
      <c r="H73" s="13" t="s">
        <v>74</v>
      </c>
      <c r="I73" s="13">
        <v>1</v>
      </c>
      <c r="J73" s="27">
        <f t="shared" si="3"/>
        <v>70.666666666666671</v>
      </c>
      <c r="K73" s="11">
        <v>79.38</v>
      </c>
      <c r="L73" s="13">
        <f t="shared" si="4"/>
        <v>75.02</v>
      </c>
      <c r="M73" s="11">
        <f>RANK(L73,$L$73:$L$73,0)</f>
        <v>1</v>
      </c>
      <c r="N73" s="28"/>
    </row>
    <row r="74" spans="1:21" s="6" customFormat="1" ht="15.75" x14ac:dyDescent="0.25">
      <c r="A74" s="15">
        <v>71</v>
      </c>
      <c r="B74" s="16" t="s">
        <v>309</v>
      </c>
      <c r="C74" s="17" t="s">
        <v>310</v>
      </c>
      <c r="D74" s="16" t="s">
        <v>311</v>
      </c>
      <c r="E74" s="16" t="s">
        <v>55</v>
      </c>
      <c r="F74" s="17" t="s">
        <v>114</v>
      </c>
      <c r="G74" s="17"/>
      <c r="H74" s="17" t="s">
        <v>114</v>
      </c>
      <c r="I74" s="17">
        <v>1</v>
      </c>
      <c r="J74" s="29">
        <f t="shared" si="3"/>
        <v>71.333333333333329</v>
      </c>
      <c r="K74" s="30">
        <v>79.599999999999994</v>
      </c>
      <c r="L74" s="17">
        <f t="shared" si="4"/>
        <v>75.47</v>
      </c>
      <c r="M74" s="30">
        <f>RANK(L74,$L$74:$L$74,0)</f>
        <v>1</v>
      </c>
      <c r="N74" s="31"/>
      <c r="O74" s="2"/>
      <c r="P74" s="2"/>
      <c r="Q74" s="2"/>
      <c r="R74" s="2"/>
      <c r="S74" s="2"/>
      <c r="T74" s="2"/>
      <c r="U74" s="2"/>
    </row>
    <row r="75" spans="1:21" s="6" customFormat="1" ht="15.75" x14ac:dyDescent="0.25">
      <c r="A75" s="11">
        <v>72</v>
      </c>
      <c r="B75" s="19" t="s">
        <v>312</v>
      </c>
      <c r="C75" s="20" t="s">
        <v>313</v>
      </c>
      <c r="D75" s="19" t="s">
        <v>314</v>
      </c>
      <c r="E75" s="19" t="s">
        <v>55</v>
      </c>
      <c r="F75" s="20" t="s">
        <v>145</v>
      </c>
      <c r="G75" s="20"/>
      <c r="H75" s="20" t="s">
        <v>145</v>
      </c>
      <c r="I75" s="20">
        <v>1</v>
      </c>
      <c r="J75" s="33">
        <f t="shared" si="3"/>
        <v>82</v>
      </c>
      <c r="K75" s="34">
        <v>79.680000000000007</v>
      </c>
      <c r="L75" s="20">
        <f t="shared" si="4"/>
        <v>80.84</v>
      </c>
      <c r="M75" s="11">
        <f>RANK(L75,$L$75:$L$75,0)</f>
        <v>1</v>
      </c>
      <c r="N75" s="35"/>
      <c r="O75" s="2"/>
      <c r="P75" s="2"/>
      <c r="Q75" s="2"/>
      <c r="R75" s="2"/>
      <c r="S75" s="2"/>
      <c r="T75" s="2"/>
      <c r="U75" s="2"/>
    </row>
    <row r="76" spans="1:21" s="4" customFormat="1" ht="15.75" x14ac:dyDescent="0.25">
      <c r="A76" s="15">
        <v>73</v>
      </c>
      <c r="B76" s="16" t="s">
        <v>315</v>
      </c>
      <c r="C76" s="17" t="s">
        <v>316</v>
      </c>
      <c r="D76" s="16" t="s">
        <v>317</v>
      </c>
      <c r="E76" s="16" t="s">
        <v>17</v>
      </c>
      <c r="F76" s="18" t="s">
        <v>18</v>
      </c>
      <c r="G76" s="18" t="s">
        <v>255</v>
      </c>
      <c r="H76" s="18" t="s">
        <v>167</v>
      </c>
      <c r="I76" s="18" t="s">
        <v>27</v>
      </c>
      <c r="J76" s="29">
        <f t="shared" si="3"/>
        <v>78</v>
      </c>
      <c r="K76" s="30">
        <v>81.78</v>
      </c>
      <c r="L76" s="17">
        <f t="shared" si="4"/>
        <v>79.89</v>
      </c>
      <c r="M76" s="30">
        <f>RANK(L76,$L$76:$L$80,0)</f>
        <v>1</v>
      </c>
      <c r="N76" s="31"/>
      <c r="O76" s="3"/>
      <c r="P76" s="3"/>
      <c r="Q76" s="3"/>
      <c r="R76" s="3"/>
      <c r="S76" s="3"/>
      <c r="T76" s="3"/>
      <c r="U76" s="3"/>
    </row>
    <row r="77" spans="1:21" s="4" customFormat="1" ht="15.75" x14ac:dyDescent="0.25">
      <c r="A77" s="15">
        <v>74</v>
      </c>
      <c r="B77" s="16" t="s">
        <v>315</v>
      </c>
      <c r="C77" s="17" t="s">
        <v>318</v>
      </c>
      <c r="D77" s="16" t="s">
        <v>319</v>
      </c>
      <c r="E77" s="16" t="s">
        <v>17</v>
      </c>
      <c r="F77" s="18" t="s">
        <v>195</v>
      </c>
      <c r="G77" s="18" t="s">
        <v>320</v>
      </c>
      <c r="H77" s="18" t="s">
        <v>321</v>
      </c>
      <c r="I77" s="18" t="s">
        <v>21</v>
      </c>
      <c r="J77" s="29">
        <f t="shared" si="3"/>
        <v>76.8</v>
      </c>
      <c r="K77" s="30">
        <v>82.94</v>
      </c>
      <c r="L77" s="17">
        <f t="shared" si="4"/>
        <v>79.87</v>
      </c>
      <c r="M77" s="30">
        <f>RANK(L77,$L$76:$L$80,0)</f>
        <v>2</v>
      </c>
      <c r="N77" s="31"/>
      <c r="O77" s="3"/>
      <c r="P77" s="3"/>
      <c r="Q77" s="3"/>
      <c r="R77" s="3"/>
      <c r="S77" s="3"/>
      <c r="T77" s="3"/>
      <c r="U77" s="3"/>
    </row>
    <row r="78" spans="1:21" s="4" customFormat="1" ht="15.75" x14ac:dyDescent="0.25">
      <c r="A78" s="15">
        <v>75</v>
      </c>
      <c r="B78" s="16" t="s">
        <v>315</v>
      </c>
      <c r="C78" s="17" t="s">
        <v>322</v>
      </c>
      <c r="D78" s="16" t="s">
        <v>323</v>
      </c>
      <c r="E78" s="16" t="s">
        <v>17</v>
      </c>
      <c r="F78" s="18" t="s">
        <v>288</v>
      </c>
      <c r="G78" s="18" t="s">
        <v>114</v>
      </c>
      <c r="H78" s="18" t="s">
        <v>324</v>
      </c>
      <c r="I78" s="18" t="s">
        <v>39</v>
      </c>
      <c r="J78" s="29">
        <f t="shared" ref="J78:J91" si="6">H78/1.5</f>
        <v>75.066666666666663</v>
      </c>
      <c r="K78" s="30">
        <v>83.86</v>
      </c>
      <c r="L78" s="17">
        <f t="shared" si="4"/>
        <v>79.459999999999994</v>
      </c>
      <c r="M78" s="30">
        <f>RANK(L78,$L$76:$L$80,0)</f>
        <v>3</v>
      </c>
      <c r="N78" s="31"/>
      <c r="O78" s="3"/>
      <c r="P78" s="3"/>
      <c r="Q78" s="3"/>
      <c r="R78" s="3"/>
      <c r="S78" s="3"/>
      <c r="T78" s="3"/>
      <c r="U78" s="3"/>
    </row>
    <row r="79" spans="1:21" s="2" customFormat="1" ht="15.75" x14ac:dyDescent="0.25">
      <c r="A79" s="15">
        <v>76</v>
      </c>
      <c r="B79" s="16" t="s">
        <v>315</v>
      </c>
      <c r="C79" s="17" t="s">
        <v>325</v>
      </c>
      <c r="D79" s="16" t="s">
        <v>326</v>
      </c>
      <c r="E79" s="16" t="s">
        <v>17</v>
      </c>
      <c r="F79" s="18" t="s">
        <v>126</v>
      </c>
      <c r="G79" s="18" t="s">
        <v>327</v>
      </c>
      <c r="H79" s="18" t="s">
        <v>38</v>
      </c>
      <c r="I79" s="18" t="s">
        <v>328</v>
      </c>
      <c r="J79" s="29">
        <f t="shared" si="6"/>
        <v>73.933333333333337</v>
      </c>
      <c r="K79" s="30">
        <v>84.3</v>
      </c>
      <c r="L79" s="17">
        <f t="shared" si="4"/>
        <v>79.12</v>
      </c>
      <c r="M79" s="30">
        <f>RANK(L79,$L$76:$L$80,0)</f>
        <v>4</v>
      </c>
      <c r="N79" s="31"/>
      <c r="O79" s="3"/>
    </row>
    <row r="80" spans="1:21" s="3" customFormat="1" ht="15.75" x14ac:dyDescent="0.25">
      <c r="A80" s="11">
        <v>77</v>
      </c>
      <c r="B80" s="16" t="s">
        <v>315</v>
      </c>
      <c r="C80" s="17" t="s">
        <v>329</v>
      </c>
      <c r="D80" s="16" t="s">
        <v>330</v>
      </c>
      <c r="E80" s="16" t="s">
        <v>17</v>
      </c>
      <c r="F80" s="18" t="s">
        <v>266</v>
      </c>
      <c r="G80" s="18" t="s">
        <v>159</v>
      </c>
      <c r="H80" s="18" t="s">
        <v>331</v>
      </c>
      <c r="I80" s="18" t="s">
        <v>33</v>
      </c>
      <c r="J80" s="29">
        <f t="shared" si="6"/>
        <v>75.466666666666669</v>
      </c>
      <c r="K80" s="30">
        <v>82.14</v>
      </c>
      <c r="L80" s="17">
        <f t="shared" si="4"/>
        <v>78.8</v>
      </c>
      <c r="M80" s="30">
        <f>RANK(L80,$L$76:$L$80,0)</f>
        <v>5</v>
      </c>
      <c r="N80" s="31"/>
    </row>
    <row r="81" spans="1:21" s="4" customFormat="1" ht="15.75" x14ac:dyDescent="0.25">
      <c r="A81" s="11">
        <v>78</v>
      </c>
      <c r="B81" s="12" t="s">
        <v>332</v>
      </c>
      <c r="C81" s="13" t="s">
        <v>333</v>
      </c>
      <c r="D81" s="12" t="s">
        <v>334</v>
      </c>
      <c r="E81" s="12" t="s">
        <v>17</v>
      </c>
      <c r="F81" s="14" t="s">
        <v>288</v>
      </c>
      <c r="G81" s="14" t="s">
        <v>266</v>
      </c>
      <c r="H81" s="14" t="s">
        <v>335</v>
      </c>
      <c r="I81" s="14" t="s">
        <v>21</v>
      </c>
      <c r="J81" s="27">
        <f t="shared" si="6"/>
        <v>79.466666666666669</v>
      </c>
      <c r="K81" s="11">
        <v>82.4</v>
      </c>
      <c r="L81" s="13">
        <f t="shared" si="4"/>
        <v>80.930000000000007</v>
      </c>
      <c r="M81" s="11">
        <f>RANK(L81,$L$81:$L$82,0)</f>
        <v>1</v>
      </c>
      <c r="N81" s="28"/>
      <c r="O81" s="2"/>
      <c r="P81" s="3"/>
      <c r="Q81" s="3"/>
      <c r="R81" s="3"/>
      <c r="S81" s="3"/>
      <c r="T81" s="3"/>
      <c r="U81" s="3"/>
    </row>
    <row r="82" spans="1:21" ht="15.75" x14ac:dyDescent="0.25">
      <c r="A82" s="11">
        <v>79</v>
      </c>
      <c r="B82" s="12" t="s">
        <v>332</v>
      </c>
      <c r="C82" s="13" t="s">
        <v>336</v>
      </c>
      <c r="D82" s="12" t="s">
        <v>337</v>
      </c>
      <c r="E82" s="12" t="s">
        <v>17</v>
      </c>
      <c r="F82" s="14" t="s">
        <v>36</v>
      </c>
      <c r="G82" s="14" t="s">
        <v>210</v>
      </c>
      <c r="H82" s="14" t="s">
        <v>338</v>
      </c>
      <c r="I82" s="14" t="s">
        <v>27</v>
      </c>
      <c r="J82" s="27">
        <f t="shared" si="6"/>
        <v>79.733333333333334</v>
      </c>
      <c r="K82" s="11">
        <v>81.8</v>
      </c>
      <c r="L82" s="13">
        <f t="shared" si="4"/>
        <v>80.77</v>
      </c>
      <c r="M82" s="11">
        <f>RANK(L82,$L$81:$L$82,0)</f>
        <v>2</v>
      </c>
      <c r="N82" s="28"/>
      <c r="O82" s="2"/>
    </row>
    <row r="83" spans="1:21" s="7" customFormat="1" ht="15.75" x14ac:dyDescent="0.25">
      <c r="A83" s="11">
        <v>80</v>
      </c>
      <c r="B83" s="38" t="s">
        <v>339</v>
      </c>
      <c r="C83" s="17" t="s">
        <v>340</v>
      </c>
      <c r="D83" s="16" t="s">
        <v>341</v>
      </c>
      <c r="E83" s="16" t="s">
        <v>55</v>
      </c>
      <c r="F83" s="18" t="s">
        <v>342</v>
      </c>
      <c r="G83" s="18"/>
      <c r="H83" s="18" t="s">
        <v>342</v>
      </c>
      <c r="I83" s="18">
        <v>1</v>
      </c>
      <c r="J83" s="29">
        <f t="shared" si="6"/>
        <v>84.666666666666671</v>
      </c>
      <c r="K83" s="30">
        <v>89.82</v>
      </c>
      <c r="L83" s="17">
        <f t="shared" si="4"/>
        <v>87.24</v>
      </c>
      <c r="M83" s="30">
        <f>RANK(L83,$L$83:$L$83,0)</f>
        <v>1</v>
      </c>
      <c r="N83" s="31"/>
      <c r="O83" s="3"/>
      <c r="P83" s="3"/>
      <c r="Q83" s="3"/>
      <c r="R83" s="3"/>
      <c r="S83" s="3"/>
      <c r="T83" s="3"/>
      <c r="U83" s="3"/>
    </row>
    <row r="84" spans="1:21" s="6" customFormat="1" ht="15.75" x14ac:dyDescent="0.25">
      <c r="A84" s="11">
        <v>81</v>
      </c>
      <c r="B84" s="19" t="s">
        <v>343</v>
      </c>
      <c r="C84" s="20" t="s">
        <v>344</v>
      </c>
      <c r="D84" s="19" t="s">
        <v>345</v>
      </c>
      <c r="E84" s="19" t="s">
        <v>17</v>
      </c>
      <c r="F84" s="21" t="s">
        <v>19</v>
      </c>
      <c r="G84" s="21" t="s">
        <v>80</v>
      </c>
      <c r="H84" s="21" t="s">
        <v>346</v>
      </c>
      <c r="I84" s="21" t="s">
        <v>27</v>
      </c>
      <c r="J84" s="33">
        <f t="shared" si="6"/>
        <v>80.066666666666663</v>
      </c>
      <c r="K84" s="34">
        <v>89.02</v>
      </c>
      <c r="L84" s="20">
        <f t="shared" si="4"/>
        <v>84.54</v>
      </c>
      <c r="M84" s="11">
        <f>RANK(L84,$L$84:$L$87,0)</f>
        <v>1</v>
      </c>
      <c r="N84" s="35"/>
      <c r="O84" s="3"/>
      <c r="P84" s="2"/>
      <c r="Q84" s="2"/>
      <c r="R84" s="2"/>
      <c r="S84" s="2"/>
      <c r="T84" s="2"/>
      <c r="U84" s="2"/>
    </row>
    <row r="85" spans="1:21" s="6" customFormat="1" ht="15.75" x14ac:dyDescent="0.25">
      <c r="A85" s="11">
        <v>82</v>
      </c>
      <c r="B85" s="19" t="s">
        <v>343</v>
      </c>
      <c r="C85" s="20" t="s">
        <v>347</v>
      </c>
      <c r="D85" s="19" t="s">
        <v>348</v>
      </c>
      <c r="E85" s="19" t="s">
        <v>55</v>
      </c>
      <c r="F85" s="21" t="s">
        <v>142</v>
      </c>
      <c r="G85" s="21" t="s">
        <v>349</v>
      </c>
      <c r="H85" s="21" t="s">
        <v>327</v>
      </c>
      <c r="I85" s="21" t="s">
        <v>39</v>
      </c>
      <c r="J85" s="33">
        <f t="shared" si="6"/>
        <v>69</v>
      </c>
      <c r="K85" s="34">
        <v>91.96</v>
      </c>
      <c r="L85" s="20">
        <f t="shared" si="4"/>
        <v>80.48</v>
      </c>
      <c r="M85" s="11">
        <f>RANK(L85,$L$84:$L$87,0)</f>
        <v>2</v>
      </c>
      <c r="N85" s="35"/>
      <c r="O85" s="3"/>
      <c r="P85" s="2"/>
      <c r="Q85" s="2"/>
      <c r="R85" s="2"/>
      <c r="S85" s="2"/>
      <c r="T85" s="2"/>
      <c r="U85" s="2"/>
    </row>
    <row r="86" spans="1:21" s="6" customFormat="1" ht="15.75" x14ac:dyDescent="0.25">
      <c r="A86" s="11">
        <v>83</v>
      </c>
      <c r="B86" s="19" t="s">
        <v>343</v>
      </c>
      <c r="C86" s="20" t="s">
        <v>350</v>
      </c>
      <c r="D86" s="19" t="s">
        <v>351</v>
      </c>
      <c r="E86" s="19" t="s">
        <v>55</v>
      </c>
      <c r="F86" s="21" t="s">
        <v>352</v>
      </c>
      <c r="G86" s="21" t="s">
        <v>133</v>
      </c>
      <c r="H86" s="21" t="s">
        <v>353</v>
      </c>
      <c r="I86" s="21" t="s">
        <v>33</v>
      </c>
      <c r="J86" s="33">
        <f t="shared" si="6"/>
        <v>71.13333333333334</v>
      </c>
      <c r="K86" s="34">
        <v>89.72</v>
      </c>
      <c r="L86" s="20">
        <f t="shared" si="4"/>
        <v>80.430000000000007</v>
      </c>
      <c r="M86" s="11">
        <f>RANK(L86,$L$84:$L$87,0)</f>
        <v>3</v>
      </c>
      <c r="N86" s="35"/>
      <c r="O86" s="3"/>
      <c r="P86" s="2"/>
      <c r="Q86" s="2"/>
      <c r="R86" s="2"/>
      <c r="S86" s="2"/>
      <c r="T86" s="2"/>
      <c r="U86" s="2"/>
    </row>
    <row r="87" spans="1:21" s="6" customFormat="1" ht="15.75" x14ac:dyDescent="0.25">
      <c r="A87" s="11">
        <v>84</v>
      </c>
      <c r="B87" s="19" t="s">
        <v>343</v>
      </c>
      <c r="C87" s="20" t="s">
        <v>354</v>
      </c>
      <c r="D87" s="19" t="s">
        <v>355</v>
      </c>
      <c r="E87" s="19" t="s">
        <v>17</v>
      </c>
      <c r="F87" s="21" t="s">
        <v>90</v>
      </c>
      <c r="G87" s="21" t="s">
        <v>258</v>
      </c>
      <c r="H87" s="21" t="s">
        <v>154</v>
      </c>
      <c r="I87" s="21" t="s">
        <v>328</v>
      </c>
      <c r="J87" s="33">
        <f t="shared" si="6"/>
        <v>66.333333333333329</v>
      </c>
      <c r="K87" s="34">
        <v>91.24</v>
      </c>
      <c r="L87" s="20">
        <f>ROUND((J87+K87)/2,2)</f>
        <v>78.790000000000006</v>
      </c>
      <c r="M87" s="11">
        <f>RANK(L87,$L$84:$L$87,0)</f>
        <v>4</v>
      </c>
      <c r="N87" s="35"/>
      <c r="O87" s="3"/>
      <c r="P87" s="2"/>
      <c r="Q87" s="2"/>
      <c r="R87" s="2"/>
      <c r="S87" s="2"/>
      <c r="T87" s="2"/>
      <c r="U87" s="2"/>
    </row>
    <row r="88" spans="1:21" s="4" customFormat="1" ht="15.75" x14ac:dyDescent="0.25">
      <c r="A88" s="15">
        <v>85</v>
      </c>
      <c r="B88" s="16" t="s">
        <v>356</v>
      </c>
      <c r="C88" s="17" t="s">
        <v>357</v>
      </c>
      <c r="D88" s="16" t="s">
        <v>358</v>
      </c>
      <c r="E88" s="16" t="s">
        <v>55</v>
      </c>
      <c r="F88" s="18" t="s">
        <v>66</v>
      </c>
      <c r="G88" s="18" t="s">
        <v>114</v>
      </c>
      <c r="H88" s="18" t="s">
        <v>359</v>
      </c>
      <c r="I88" s="18" t="s">
        <v>27</v>
      </c>
      <c r="J88" s="29">
        <f t="shared" si="6"/>
        <v>69.066666666666663</v>
      </c>
      <c r="K88" s="30">
        <v>91.62</v>
      </c>
      <c r="L88" s="17">
        <f>ROUND((J88+K88)/2,2)</f>
        <v>80.34</v>
      </c>
      <c r="M88" s="30">
        <f>RANK(L88,$L$88:$L$88,0)</f>
        <v>1</v>
      </c>
      <c r="N88" s="31"/>
      <c r="O88" s="3"/>
      <c r="P88" s="3"/>
      <c r="Q88" s="3"/>
      <c r="R88" s="3"/>
      <c r="S88" s="3"/>
      <c r="T88" s="3"/>
      <c r="U88" s="3"/>
    </row>
    <row r="89" spans="1:21" s="6" customFormat="1" ht="15.75" x14ac:dyDescent="0.25">
      <c r="A89" s="15">
        <v>86</v>
      </c>
      <c r="B89" s="19" t="s">
        <v>360</v>
      </c>
      <c r="C89" s="20" t="s">
        <v>361</v>
      </c>
      <c r="D89" s="19" t="s">
        <v>362</v>
      </c>
      <c r="E89" s="19" t="s">
        <v>17</v>
      </c>
      <c r="F89" s="20" t="s">
        <v>90</v>
      </c>
      <c r="G89" s="20" t="s">
        <v>168</v>
      </c>
      <c r="H89" s="20" t="s">
        <v>363</v>
      </c>
      <c r="I89" s="20" t="s">
        <v>21</v>
      </c>
      <c r="J89" s="33">
        <f t="shared" si="6"/>
        <v>66.13333333333334</v>
      </c>
      <c r="K89" s="34">
        <v>90.34</v>
      </c>
      <c r="L89" s="20">
        <f>ROUND((J89+K89)/2,2)</f>
        <v>78.239999999999995</v>
      </c>
      <c r="M89" s="11">
        <f>RANK(L89,$L$89:$L$89,0)</f>
        <v>1</v>
      </c>
      <c r="N89" s="35"/>
      <c r="O89" s="2"/>
      <c r="P89" s="2"/>
      <c r="Q89" s="2"/>
      <c r="R89" s="2"/>
      <c r="S89" s="2"/>
      <c r="T89" s="2"/>
      <c r="U89" s="2"/>
    </row>
    <row r="90" spans="1:21" ht="15.75" x14ac:dyDescent="0.25">
      <c r="A90" s="15">
        <v>87</v>
      </c>
      <c r="B90" s="16" t="s">
        <v>364</v>
      </c>
      <c r="C90" s="17" t="s">
        <v>365</v>
      </c>
      <c r="D90" s="16" t="s">
        <v>366</v>
      </c>
      <c r="E90" s="16" t="s">
        <v>17</v>
      </c>
      <c r="F90" s="18" t="s">
        <v>126</v>
      </c>
      <c r="G90" s="18" t="s">
        <v>168</v>
      </c>
      <c r="H90" s="18" t="s">
        <v>224</v>
      </c>
      <c r="I90" s="18" t="s">
        <v>27</v>
      </c>
      <c r="J90" s="29">
        <f t="shared" si="6"/>
        <v>72.533333333333331</v>
      </c>
      <c r="K90" s="30">
        <v>87.08</v>
      </c>
      <c r="L90" s="17">
        <f>ROUND((J90+K90)/2,2)</f>
        <v>79.81</v>
      </c>
      <c r="M90" s="30">
        <f>RANK(L90,$L$90:$L$90,0)</f>
        <v>1</v>
      </c>
      <c r="N90" s="31"/>
      <c r="O90" s="2"/>
    </row>
    <row r="91" spans="1:21" ht="15.75" x14ac:dyDescent="0.25">
      <c r="A91" s="15">
        <v>88</v>
      </c>
      <c r="B91" s="12" t="s">
        <v>367</v>
      </c>
      <c r="C91" s="13" t="s">
        <v>368</v>
      </c>
      <c r="D91" s="12" t="s">
        <v>369</v>
      </c>
      <c r="E91" s="12" t="s">
        <v>17</v>
      </c>
      <c r="F91" s="14" t="s">
        <v>24</v>
      </c>
      <c r="G91" s="14"/>
      <c r="H91" s="14" t="s">
        <v>24</v>
      </c>
      <c r="I91" s="14">
        <v>1</v>
      </c>
      <c r="J91" s="27">
        <f t="shared" si="6"/>
        <v>87</v>
      </c>
      <c r="K91" s="11">
        <v>91.62</v>
      </c>
      <c r="L91" s="13">
        <f>ROUND((J91+K91)/2,2)</f>
        <v>89.31</v>
      </c>
      <c r="M91" s="11">
        <f>RANK(L91,$L$91:$L$91,0)</f>
        <v>1</v>
      </c>
      <c r="N91" s="28"/>
    </row>
    <row r="92" spans="1:21" s="4" customFormat="1" x14ac:dyDescent="0.15">
      <c r="A92" s="39"/>
      <c r="B92"/>
      <c r="C92"/>
      <c r="D92"/>
      <c r="E92"/>
      <c r="F92"/>
      <c r="G92"/>
      <c r="H92"/>
      <c r="I92"/>
      <c r="J92"/>
      <c r="K92" s="8"/>
      <c r="L92"/>
      <c r="M92" s="8"/>
      <c r="N92"/>
      <c r="O92" s="3"/>
      <c r="P92" s="3"/>
      <c r="Q92" s="3"/>
      <c r="R92" s="3"/>
      <c r="S92" s="3"/>
      <c r="T92" s="3"/>
      <c r="U92" s="3"/>
    </row>
    <row r="93" spans="1:21" s="5" customFormat="1" x14ac:dyDescent="0.15">
      <c r="A93" s="8"/>
      <c r="B93"/>
      <c r="C93"/>
      <c r="D93"/>
      <c r="E93"/>
      <c r="F93"/>
      <c r="G93"/>
      <c r="H93"/>
      <c r="I93"/>
      <c r="J93"/>
      <c r="K93" s="8"/>
      <c r="L93"/>
      <c r="M93" s="8"/>
      <c r="N93"/>
      <c r="O93" s="3"/>
      <c r="P93" s="2"/>
      <c r="Q93" s="2"/>
      <c r="R93" s="2"/>
      <c r="S93" s="2"/>
      <c r="T93" s="2"/>
      <c r="U93" s="2"/>
    </row>
    <row r="94" spans="1:21" s="5" customFormat="1" x14ac:dyDescent="0.15">
      <c r="A94" s="8"/>
      <c r="B94"/>
      <c r="C94"/>
      <c r="D94"/>
      <c r="E94"/>
      <c r="F94"/>
      <c r="G94"/>
      <c r="H94"/>
      <c r="I94"/>
      <c r="J94"/>
      <c r="K94" s="8"/>
      <c r="L94"/>
      <c r="M94" s="8"/>
      <c r="N94"/>
      <c r="O94" s="3"/>
      <c r="P94" s="2"/>
      <c r="Q94" s="2"/>
      <c r="R94" s="2"/>
      <c r="S94" s="2"/>
      <c r="T94" s="2"/>
      <c r="U94" s="2"/>
    </row>
    <row r="95" spans="1:21" s="5" customFormat="1" x14ac:dyDescent="0.15">
      <c r="A95" s="8"/>
      <c r="B95"/>
      <c r="C95"/>
      <c r="D95"/>
      <c r="E95"/>
      <c r="F95"/>
      <c r="G95"/>
      <c r="H95"/>
      <c r="I95"/>
      <c r="J95"/>
      <c r="K95" s="8"/>
      <c r="L95"/>
      <c r="M95" s="8"/>
      <c r="N95"/>
      <c r="O95" s="2"/>
      <c r="P95" s="2"/>
      <c r="Q95" s="2"/>
      <c r="R95" s="2"/>
      <c r="S95" s="2"/>
      <c r="T95" s="2"/>
      <c r="U95" s="2"/>
    </row>
    <row r="96" spans="1:21" s="5" customFormat="1" x14ac:dyDescent="0.15">
      <c r="A96" s="8"/>
      <c r="B96"/>
      <c r="C96"/>
      <c r="D96"/>
      <c r="E96"/>
      <c r="F96"/>
      <c r="G96"/>
      <c r="H96"/>
      <c r="I96"/>
      <c r="J96"/>
      <c r="K96" s="8"/>
      <c r="L96"/>
      <c r="M96" s="8"/>
      <c r="N96"/>
      <c r="O96" s="3"/>
      <c r="P96" s="2"/>
      <c r="Q96" s="2"/>
      <c r="R96" s="2"/>
      <c r="S96" s="2"/>
      <c r="T96" s="2"/>
      <c r="U96" s="2"/>
    </row>
    <row r="97" spans="1:21" s="7" customFormat="1" x14ac:dyDescent="0.15">
      <c r="A97" s="8"/>
      <c r="B97"/>
      <c r="C97"/>
      <c r="D97"/>
      <c r="E97"/>
      <c r="F97"/>
      <c r="G97"/>
      <c r="H97"/>
      <c r="I97"/>
      <c r="J97"/>
      <c r="K97" s="8"/>
      <c r="L97"/>
      <c r="M97" s="8"/>
      <c r="N97"/>
      <c r="O97" s="3"/>
      <c r="P97" s="3"/>
      <c r="Q97" s="3"/>
      <c r="R97" s="3"/>
      <c r="S97" s="3"/>
      <c r="T97" s="3"/>
      <c r="U97" s="3"/>
    </row>
    <row r="98" spans="1:21" s="7" customFormat="1" x14ac:dyDescent="0.15">
      <c r="A98" s="8"/>
      <c r="B98"/>
      <c r="C98"/>
      <c r="D98"/>
      <c r="E98"/>
      <c r="F98"/>
      <c r="G98"/>
      <c r="H98"/>
      <c r="I98"/>
      <c r="J98"/>
      <c r="K98" s="8"/>
      <c r="L98"/>
      <c r="M98" s="8"/>
      <c r="N98"/>
      <c r="O98" s="3"/>
      <c r="P98" s="3"/>
      <c r="Q98" s="3"/>
      <c r="R98" s="3"/>
      <c r="S98" s="3"/>
      <c r="T98" s="3"/>
      <c r="U98" s="3"/>
    </row>
    <row r="99" spans="1:21" s="7" customFormat="1" x14ac:dyDescent="0.15">
      <c r="A99" s="8"/>
      <c r="B99"/>
      <c r="C99"/>
      <c r="D99"/>
      <c r="E99"/>
      <c r="F99"/>
      <c r="G99"/>
      <c r="H99"/>
      <c r="I99"/>
      <c r="J99"/>
      <c r="K99" s="8"/>
      <c r="L99"/>
      <c r="M99" s="8"/>
      <c r="N99"/>
      <c r="O99" s="3"/>
      <c r="P99" s="3"/>
      <c r="Q99" s="3"/>
      <c r="R99" s="3"/>
      <c r="S99" s="3"/>
      <c r="T99" s="3"/>
      <c r="U99" s="3"/>
    </row>
    <row r="100" spans="1:21" s="7" customFormat="1" x14ac:dyDescent="0.15">
      <c r="A100" s="8"/>
      <c r="B100"/>
      <c r="C100"/>
      <c r="D100"/>
      <c r="E100"/>
      <c r="F100"/>
      <c r="G100"/>
      <c r="H100"/>
      <c r="I100"/>
      <c r="J100"/>
      <c r="K100" s="8"/>
      <c r="L100"/>
      <c r="M100" s="8"/>
      <c r="N100"/>
      <c r="O100" s="2"/>
      <c r="P100" s="3"/>
      <c r="Q100" s="3"/>
      <c r="R100" s="3"/>
      <c r="S100" s="3"/>
      <c r="T100" s="3"/>
      <c r="U100" s="3"/>
    </row>
    <row r="101" spans="1:21" s="7" customFormat="1" x14ac:dyDescent="0.15">
      <c r="A101" s="8"/>
      <c r="B101"/>
      <c r="C101"/>
      <c r="D101"/>
      <c r="E101"/>
      <c r="F101"/>
      <c r="G101"/>
      <c r="H101"/>
      <c r="I101"/>
      <c r="J101"/>
      <c r="K101" s="8"/>
      <c r="L101"/>
      <c r="M101" s="8"/>
      <c r="N101"/>
      <c r="O101" s="3"/>
      <c r="P101" s="3"/>
      <c r="Q101" s="3"/>
      <c r="R101" s="3"/>
      <c r="S101" s="3"/>
      <c r="T101" s="3"/>
      <c r="U101" s="3"/>
    </row>
    <row r="102" spans="1:21" s="7" customFormat="1" x14ac:dyDescent="0.15">
      <c r="A102" s="8"/>
      <c r="B102"/>
      <c r="C102"/>
      <c r="D102"/>
      <c r="E102"/>
      <c r="F102"/>
      <c r="G102"/>
      <c r="H102"/>
      <c r="I102"/>
      <c r="J102"/>
      <c r="K102" s="8"/>
      <c r="L102"/>
      <c r="M102" s="8"/>
      <c r="N102"/>
      <c r="O102" s="3"/>
      <c r="P102" s="3"/>
      <c r="Q102" s="3"/>
      <c r="R102" s="3"/>
      <c r="S102" s="3"/>
      <c r="T102" s="3"/>
      <c r="U102" s="3"/>
    </row>
    <row r="103" spans="1:21" s="7" customFormat="1" x14ac:dyDescent="0.15">
      <c r="A103" s="8"/>
      <c r="B103"/>
      <c r="C103"/>
      <c r="D103"/>
      <c r="E103"/>
      <c r="F103"/>
      <c r="G103"/>
      <c r="H103"/>
      <c r="I103"/>
      <c r="J103"/>
      <c r="K103" s="8"/>
      <c r="L103"/>
      <c r="M103" s="8"/>
      <c r="N103"/>
      <c r="O103" s="2"/>
      <c r="P103" s="3"/>
      <c r="Q103" s="3"/>
      <c r="R103" s="3"/>
      <c r="S103" s="3"/>
      <c r="T103" s="3"/>
      <c r="U103" s="3"/>
    </row>
    <row r="104" spans="1:21" s="7" customFormat="1" x14ac:dyDescent="0.15">
      <c r="A104" s="8"/>
      <c r="B104"/>
      <c r="C104"/>
      <c r="D104"/>
      <c r="E104"/>
      <c r="F104"/>
      <c r="G104"/>
      <c r="H104"/>
      <c r="I104"/>
      <c r="J104"/>
      <c r="K104" s="8"/>
      <c r="L104"/>
      <c r="M104" s="8"/>
      <c r="N104"/>
      <c r="O104" s="3"/>
      <c r="P104" s="3"/>
      <c r="Q104" s="3"/>
      <c r="R104" s="3"/>
      <c r="S104" s="3"/>
      <c r="T104" s="3"/>
      <c r="U104" s="3"/>
    </row>
    <row r="105" spans="1:21" s="6" customFormat="1" x14ac:dyDescent="0.15">
      <c r="A105" s="8"/>
      <c r="B105"/>
      <c r="C105"/>
      <c r="D105"/>
      <c r="E105"/>
      <c r="F105"/>
      <c r="G105"/>
      <c r="H105"/>
      <c r="I105"/>
      <c r="J105"/>
      <c r="K105" s="8"/>
      <c r="L105"/>
      <c r="M105" s="8"/>
      <c r="N105"/>
      <c r="O105" s="3"/>
      <c r="P105" s="2"/>
      <c r="Q105" s="2"/>
      <c r="R105" s="2"/>
      <c r="S105" s="2"/>
      <c r="T105" s="2"/>
      <c r="U105" s="2"/>
    </row>
    <row r="106" spans="1:21" s="4" customFormat="1" x14ac:dyDescent="0.15">
      <c r="A106" s="8"/>
      <c r="B106"/>
      <c r="C106"/>
      <c r="D106"/>
      <c r="E106"/>
      <c r="F106"/>
      <c r="G106"/>
      <c r="H106"/>
      <c r="I106"/>
      <c r="J106"/>
      <c r="K106" s="8"/>
      <c r="L106"/>
      <c r="M106" s="8"/>
      <c r="N106"/>
      <c r="O106" s="3"/>
      <c r="P106" s="3"/>
      <c r="Q106" s="3"/>
      <c r="R106" s="3"/>
      <c r="S106" s="3"/>
      <c r="T106" s="3"/>
      <c r="U106" s="3"/>
    </row>
    <row r="107" spans="1:21" s="7" customFormat="1" x14ac:dyDescent="0.15">
      <c r="A107" s="8"/>
      <c r="B107"/>
      <c r="C107"/>
      <c r="D107"/>
      <c r="E107"/>
      <c r="F107"/>
      <c r="G107"/>
      <c r="H107"/>
      <c r="I107"/>
      <c r="J107"/>
      <c r="K107" s="8"/>
      <c r="L107"/>
      <c r="M107" s="8"/>
      <c r="N107"/>
      <c r="O107" s="3"/>
      <c r="P107" s="3"/>
      <c r="Q107" s="3"/>
      <c r="R107" s="3"/>
      <c r="S107" s="3"/>
      <c r="T107" s="3"/>
      <c r="U107" s="3"/>
    </row>
    <row r="108" spans="1:21" s="7" customFormat="1" x14ac:dyDescent="0.15">
      <c r="A108" s="8"/>
      <c r="B108"/>
      <c r="C108"/>
      <c r="D108"/>
      <c r="E108"/>
      <c r="F108"/>
      <c r="G108"/>
      <c r="H108"/>
      <c r="I108"/>
      <c r="J108"/>
      <c r="K108" s="8"/>
      <c r="L108"/>
      <c r="M108" s="8"/>
      <c r="N108"/>
      <c r="O108" s="3"/>
      <c r="P108" s="3"/>
      <c r="Q108" s="3"/>
      <c r="R108" s="3"/>
      <c r="S108" s="3"/>
      <c r="T108" s="3"/>
      <c r="U108" s="3"/>
    </row>
    <row r="109" spans="1:21" s="7" customFormat="1" x14ac:dyDescent="0.15">
      <c r="A109" s="8"/>
      <c r="B109"/>
      <c r="C109"/>
      <c r="D109"/>
      <c r="E109"/>
      <c r="F109"/>
      <c r="G109"/>
      <c r="H109"/>
      <c r="I109"/>
      <c r="J109"/>
      <c r="K109" s="8"/>
      <c r="L109"/>
      <c r="M109" s="8"/>
      <c r="N109"/>
      <c r="O109" s="3"/>
      <c r="P109" s="3"/>
      <c r="Q109" s="3"/>
      <c r="R109" s="3"/>
      <c r="S109" s="3"/>
      <c r="T109" s="3"/>
      <c r="U109" s="3"/>
    </row>
    <row r="110" spans="1:21" s="6" customFormat="1" x14ac:dyDescent="0.15">
      <c r="A110" s="8"/>
      <c r="B110"/>
      <c r="C110"/>
      <c r="D110"/>
      <c r="E110"/>
      <c r="F110"/>
      <c r="G110"/>
      <c r="H110"/>
      <c r="I110"/>
      <c r="J110"/>
      <c r="K110" s="8"/>
      <c r="L110"/>
      <c r="M110" s="8"/>
      <c r="N110"/>
      <c r="O110" s="3"/>
      <c r="P110" s="2"/>
      <c r="Q110" s="2"/>
      <c r="R110" s="2"/>
      <c r="S110" s="2"/>
      <c r="T110" s="2"/>
      <c r="U110" s="2"/>
    </row>
    <row r="111" spans="1:21" s="4" customFormat="1" x14ac:dyDescent="0.15">
      <c r="A111" s="8"/>
      <c r="B111"/>
      <c r="C111"/>
      <c r="D111"/>
      <c r="E111"/>
      <c r="F111"/>
      <c r="G111"/>
      <c r="H111"/>
      <c r="I111"/>
      <c r="J111"/>
      <c r="K111" s="8"/>
      <c r="L111"/>
      <c r="M111" s="8"/>
      <c r="N111"/>
      <c r="O111" s="3"/>
      <c r="P111" s="3"/>
      <c r="Q111" s="3"/>
      <c r="R111" s="3"/>
      <c r="S111" s="3"/>
      <c r="T111" s="3"/>
      <c r="U111" s="3"/>
    </row>
    <row r="112" spans="1:21" s="4" customFormat="1" x14ac:dyDescent="0.15">
      <c r="A112" s="8"/>
      <c r="B112"/>
      <c r="C112"/>
      <c r="D112"/>
      <c r="E112"/>
      <c r="F112"/>
      <c r="G112"/>
      <c r="H112"/>
      <c r="I112"/>
      <c r="J112"/>
      <c r="K112" s="8"/>
      <c r="L112"/>
      <c r="M112" s="8"/>
      <c r="N112"/>
      <c r="O112" s="3"/>
      <c r="P112" s="3"/>
      <c r="Q112" s="3"/>
      <c r="R112" s="3"/>
      <c r="S112" s="3"/>
      <c r="T112" s="3"/>
      <c r="U112" s="3"/>
    </row>
    <row r="113" spans="1:21" s="1" customFormat="1" x14ac:dyDescent="0.15">
      <c r="A113" s="8"/>
      <c r="B113"/>
      <c r="C113"/>
      <c r="D113"/>
      <c r="E113"/>
      <c r="F113"/>
      <c r="G113"/>
      <c r="H113"/>
      <c r="I113"/>
      <c r="J113"/>
      <c r="K113" s="8"/>
      <c r="L113"/>
      <c r="M113" s="8"/>
      <c r="N113"/>
      <c r="O113" s="3"/>
      <c r="P113" s="2"/>
      <c r="Q113" s="2"/>
      <c r="R113" s="2"/>
      <c r="S113" s="2"/>
      <c r="T113" s="2"/>
      <c r="U113" s="2"/>
    </row>
  </sheetData>
  <autoFilter ref="A3:N91"/>
  <sortState ref="A52:R78">
    <sortCondition ref="M52:M78"/>
  </sortState>
  <mergeCells count="1">
    <mergeCell ref="B1:N1"/>
  </mergeCells>
  <phoneticPr fontId="7" type="noConversion"/>
  <pageMargins left="0.74803149606299202" right="0.74803149606299202" top="0.98425196850393704" bottom="0.98425196850393704" header="0.511811023622047" footer="0.511811023622047"/>
  <pageSetup paperSize="9" scale="79" fitToHeight="22" orientation="landscape" r:id="rId1"/>
  <headerFooter scaleWithDoc="0" alignWithMargins="0"/>
  <rowBreaks count="3" manualBreakCount="3">
    <brk id="23" max="16379" man="1"/>
    <brk id="4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郭枝福</cp:lastModifiedBy>
  <cp:lastPrinted>2019-06-29T11:34:00Z</cp:lastPrinted>
  <dcterms:created xsi:type="dcterms:W3CDTF">2019-06-26T08:36:00Z</dcterms:created>
  <dcterms:modified xsi:type="dcterms:W3CDTF">2019-07-02T04:12:04Z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